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activeTab="0"/>
  </bookViews>
  <sheets>
    <sheet name="PLAN DE TRABAJO ANUAL" sheetId="1" r:id="rId1"/>
    <sheet name="Hoja1" sheetId="2" r:id="rId2"/>
  </sheets>
  <definedNames>
    <definedName name="_xlfn.IFERROR" hidden="1">#NAME?</definedName>
    <definedName name="_xlnm.Print_Area" localSheetId="0">'PLAN DE TRABAJO ANUAL'!$A$1:$U$136</definedName>
  </definedNames>
  <calcPr fullCalcOnLoad="1"/>
</workbook>
</file>

<file path=xl/sharedStrings.xml><?xml version="1.0" encoding="utf-8"?>
<sst xmlns="http://schemas.openxmlformats.org/spreadsheetml/2006/main" count="308" uniqueCount="141">
  <si>
    <t>ACTIVIDAD</t>
  </si>
  <si>
    <t>PERIODO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</si>
  <si>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</si>
  <si>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</si>
  <si>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</si>
  <si>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</si>
  <si>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</si>
  <si>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</si>
  <si>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</si>
  <si>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</si>
  <si>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</si>
  <si>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</si>
  <si>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</si>
  <si>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</si>
  <si>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</si>
  <si>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FASE 1.  
PLANEACIÓN </t>
  </si>
  <si>
    <t>FASE 2.  
INTERVENCIÓN</t>
  </si>
  <si>
    <t>NOMBRE</t>
  </si>
  <si>
    <t>CUMPLIMIENTO DEL PROGRAMA</t>
  </si>
  <si>
    <t xml:space="preserve">TOTAL </t>
  </si>
  <si>
    <t>FORMULA</t>
  </si>
  <si>
    <t>Resultado</t>
  </si>
  <si>
    <t>2. ALCANCE</t>
  </si>
  <si>
    <t>3. METAS</t>
  </si>
  <si>
    <t>4.  CRONOGRAMA</t>
  </si>
  <si>
    <t>VARIABLES</t>
  </si>
  <si>
    <t>Meta</t>
  </si>
  <si>
    <t>5.RECURSOS ASIGNADOS</t>
  </si>
  <si>
    <t>6.  MEDICIÓN Y SEGUIMIENTO</t>
  </si>
  <si>
    <t>GRAFICA</t>
  </si>
  <si>
    <t>ANALISIS DE DATOS</t>
  </si>
  <si>
    <t>OBSERVACIONES</t>
  </si>
  <si>
    <t>P*</t>
  </si>
  <si>
    <t>E*</t>
  </si>
  <si>
    <t>ENE - JUN</t>
  </si>
  <si>
    <t>JUL - DIC</t>
  </si>
  <si>
    <t>Total Programado</t>
  </si>
  <si>
    <t>Total Ejecutado</t>
  </si>
  <si>
    <t>1. OBJETIVO</t>
  </si>
  <si>
    <t>MEDICINA PREVENTIVA Y DEL TRABAJO</t>
  </si>
  <si>
    <t>HIGIENE INDUSTRIAL</t>
  </si>
  <si>
    <t>SEGURIDAD INDUSTRIAL</t>
  </si>
  <si>
    <t>PREPARACIÓN PARA EMERGENCIAS</t>
  </si>
  <si>
    <t>MOTIVACION - PARTICIPACION - CONSULTA</t>
  </si>
  <si>
    <t>% 
CUMPLIMIENTO Actividad / Fase</t>
  </si>
  <si>
    <r>
      <t xml:space="preserve">Actividades ejecutadas *100
</t>
    </r>
    <r>
      <rPr>
        <sz val="12"/>
        <rFont val="Arial"/>
        <family val="2"/>
      </rPr>
      <t>Actividades programadas</t>
    </r>
  </si>
  <si>
    <t>Programadas</t>
  </si>
  <si>
    <t>Ejecutadas</t>
  </si>
  <si>
    <t xml:space="preserve">CUMPLIMIENTO </t>
  </si>
  <si>
    <t>RESPONSABLE DEL PLAN DE TRABAJO</t>
  </si>
  <si>
    <t>PERIODICIDAD</t>
  </si>
  <si>
    <t>ACCIONES CORRECTIVAS Y PREVENTIVAS</t>
  </si>
  <si>
    <t>SGSST</t>
  </si>
  <si>
    <r>
      <t>P*=</t>
    </r>
    <r>
      <rPr>
        <b/>
        <sz val="12"/>
        <color indexed="53"/>
        <rFont val="Arial"/>
        <family val="2"/>
      </rPr>
      <t xml:space="preserve"> </t>
    </r>
    <r>
      <rPr>
        <sz val="12"/>
        <color indexed="53"/>
        <rFont val="Arial"/>
        <family val="2"/>
      </rPr>
      <t>Programado</t>
    </r>
    <r>
      <rPr>
        <sz val="12"/>
        <rFont val="Arial"/>
        <family val="2"/>
      </rPr>
      <t xml:space="preserve">
E*= </t>
    </r>
    <r>
      <rPr>
        <sz val="12"/>
        <color indexed="11"/>
        <rFont val="Arial"/>
        <family val="2"/>
      </rPr>
      <t>Ejecutado</t>
    </r>
  </si>
  <si>
    <t>PERIODO DE IMPLEMENTACIÓN DEL PLAN DE TRABAJO ANUAL</t>
  </si>
  <si>
    <t>SEGUIMIENTO A PROGRAMAS</t>
  </si>
  <si>
    <t>Realizar una evaluacion anual del Sistema de Gestion en SST</t>
  </si>
  <si>
    <t xml:space="preserve">Revisión y Actualización  de Política de Seguridad y Salud en el Trabajo, politica de prevención de consumo de alcohol drogas y tabaco y politica de seguridad vial y divulgación al personal,  dejar evidencia de su divulgación a todos los trabajadores, lista de asistencia. Publicarla.       </t>
  </si>
  <si>
    <t>Revision y/o actualizacion de la estructura de Objetivos y Metas en SST</t>
  </si>
  <si>
    <t xml:space="preserve">Revisión, actualización de matriz de Identificación de los peligros, evaluación y valoración de los riesgos,  incluyendo contratistas y terceros
</t>
  </si>
  <si>
    <t>Definir programas de intervencion (programas de gestiòn del riesgo) de la accidentalidad según la identificacion de peligros y riesgos</t>
  </si>
  <si>
    <t xml:space="preserve">Actualización  de Reglamento de Higiene y Seguridad, divulgación al personal, dejar evidencia de su divulgación a todos los trabajadores, lista de asistencia.       </t>
  </si>
  <si>
    <t>Asignación de presupuesto para la ejecución del SG SST</t>
  </si>
  <si>
    <t>Realizar revision y/o actualizaciòn de los documentos del Sistema de Gestion SST definidos</t>
  </si>
  <si>
    <t>Documentar en el Sistema de Gestion SST la Gestión del Cambio</t>
  </si>
  <si>
    <t>Inducción - Reinducción SG SST</t>
  </si>
  <si>
    <t>Evaluación de desempeño y responsabilidades</t>
  </si>
  <si>
    <t>Anual</t>
  </si>
  <si>
    <t>Semestral</t>
  </si>
  <si>
    <t>Permanente</t>
  </si>
  <si>
    <t>Seguimiento a ejecución del programa Locativo</t>
  </si>
  <si>
    <t>Seguimiento a ejecución del programa de gestiòn para protecciòn contra caidas</t>
  </si>
  <si>
    <t>Seguimiento a ejecución del programa psicosocial</t>
  </si>
  <si>
    <t>Mensual</t>
  </si>
  <si>
    <t xml:space="preserve">Revisión y actualización de profesiograma para exámenes de ingreso/periódico y de egreso de acuerdo a las actividades a realizar </t>
  </si>
  <si>
    <t>Realización de campañas de estilos de vida saludable, envio folletos de información asociadas a prevención de consumo de alcohol, tabaco y drogas.</t>
  </si>
  <si>
    <t>Realizacion de exámenes Ocupacionales</t>
  </si>
  <si>
    <t>Establecer el perfil sociodemografico de la poblacion trabajadora</t>
  </si>
  <si>
    <t xml:space="preserve">Realizar mediciones ambientales según riesgo presente en la empresa
Mediciones Higiénicas de Iluminación </t>
  </si>
  <si>
    <t>Revisión, actualización de Procedimientos seguros de actividades críticas</t>
  </si>
  <si>
    <t>Inspección de EPP</t>
  </si>
  <si>
    <t>Inspección Locativa de Oficinas</t>
  </si>
  <si>
    <t>Seguimiento a los hallazgos y Planes de acción derivados de inspecciones / reportes de Actos y/o condiciones Inseguras</t>
  </si>
  <si>
    <t xml:space="preserve">Revisión y actualización de inventario de productos quimicos
Rotulación de prod. Químicos, socialización y verificación en sitio de MSDS </t>
  </si>
  <si>
    <t>Actualización y divulgación del plan de Emergencias</t>
  </si>
  <si>
    <t>Planteamiento y seguimiento al programa de Gestión de Emergencias</t>
  </si>
  <si>
    <t>Simulacro</t>
  </si>
  <si>
    <t>inspeccion de camilla y botiquin</t>
  </si>
  <si>
    <t>Inspección de Extintores</t>
  </si>
  <si>
    <t>mensual</t>
  </si>
  <si>
    <t xml:space="preserve">Establecimiento/seguimiento de acciones correctivas (AC) y preventivas (AP) y Planes de acción </t>
  </si>
  <si>
    <t>Reuniones de Copasst</t>
  </si>
  <si>
    <t>Reuniones de Comité de Convivencia</t>
  </si>
  <si>
    <t>Trimestral</t>
  </si>
  <si>
    <t>AÑO 2020</t>
  </si>
  <si>
    <t>Responsable SST</t>
  </si>
  <si>
    <t>Diseñar e Implementar el sistema de gestion de seguridad y salud en el trabajo conforme a los requisitos del DECRETO 1072/2015 y RESOLUCIÒN 0312/2019 con el fin de prevenir  la ocurrencia de accidentes en el trabajo y enfermedades laborales por la exposición de los trabajadores a factores de riesgo, asociados con las actividades desarrolladas en la organización</t>
  </si>
  <si>
    <t>Cumplir el 70% de las actividades planteadas.</t>
  </si>
  <si>
    <t>CARGO</t>
  </si>
  <si>
    <t>FIRMA</t>
  </si>
  <si>
    <t>EMPLEADOR O CONTRATANTE</t>
  </si>
  <si>
    <t>RESPONSABLE DE LA EJECUCIÓN DEL SG-SST</t>
  </si>
  <si>
    <t>Bimestral</t>
  </si>
  <si>
    <t>Aplica para todos los trabajadores directo, en mision, contratistas y proveedores de La empresa de Servicios Publicos de Flandes E.S.P.</t>
  </si>
  <si>
    <t>PERIODO 2022</t>
  </si>
  <si>
    <t>Responsable del SG-SST</t>
  </si>
  <si>
    <t>Cuando se requiera</t>
  </si>
  <si>
    <t>Realizar convocatoria y conformarción del comité de convivencia laboral.</t>
  </si>
  <si>
    <t>Realizar convocatoria y conformaciòn del comité paritario de seguridad y salud en el trabajo (COPASST)</t>
  </si>
  <si>
    <t>Realizar capacitación a los miembors del COPASST  y Comité de Convivencia Laboral</t>
  </si>
  <si>
    <t>Responsable del SG-SST- ARL</t>
  </si>
  <si>
    <t>Identificar y evaluar los requisitos legales en SST y aplicables a la empresa (MATRIZ LEGAL)</t>
  </si>
  <si>
    <t>Identificar y formular las necesidades de capacitación, Inducción y entrenamiento en SGSST para su consolidación en el Plan de Capacitaciones Realizar seguimiento del programa de capacitación</t>
  </si>
  <si>
    <t>VERSION:  01</t>
  </si>
  <si>
    <t>FECHA: 14/01/2022</t>
  </si>
  <si>
    <t>PAGINA:  1</t>
  </si>
  <si>
    <t>EMPRESA DE SERVICIOS PÚBLICOS DE FLANDES
Nit. 800190921-4
INTERVENIDA MEDIANTE RESOLUCIÓN Nº SSPD-20151300015835
DEL 16 DE JUNIO DEL 2015</t>
  </si>
  <si>
    <t>SISTEMA DE GESTION DE SEGURIDAD Y SALUD EN EL TRABAJO</t>
  </si>
  <si>
    <t>PLAN  DE TRABAJO ANUAL 2022</t>
  </si>
  <si>
    <t>CODIGO: PLN-SGSST-01-03-06-01</t>
  </si>
  <si>
    <t xml:space="preserve">Medir la frecuencia de los accidentes como mínimo una (1) vez al mes y realizar la clasificación del origen del peligro/riesgo que los generó (físicos, de químicos, biológicos, seguridad, públicos, psicosociales, entre otros.). </t>
  </si>
  <si>
    <t>Medir la severidad de los accidentes de trabajo como mínimo una (1) vez al mes y realizar la clasificación del origen del peligro/riesgo que los generó (físicos, químicos, biológicos, de seguridad, públicos, psicosociales, entre otros)</t>
  </si>
  <si>
    <t>Medir la mortalidad por accidentes como mínimo una (1) vez al año y realizar la clasificación del origen del peligro/riesgo que los generó (físicos, químicos, biológicos, de seguridad, públicos, psicosociales, entre otros).</t>
  </si>
  <si>
    <t>Medir la prevalencia de la enfermedad laboral como mínimo una 1) vez al año y realizar la clasificación del origen del peligro/riesgo que la generó (físico, químico, biológico, ergonómico o biomecánico, psicosocial, entre otros).Medir la prevalencia de la enfermedad laboral como mínimo una 1) vez al año y realizar la clasificación del origen del peligro/riesgo que la generó (físico, químico, biológico, ergonómico o biomecánico, psicosocial, entre otros).</t>
  </si>
  <si>
    <t>Medir la incidencia de la enfermedad laboral como mínimo una (1) vez al año y realizar la clasificación del origen del peligro/riesgo que la generó (físicos, químicos, biológicos, ergonómicos o biomecánicos, psicosociales, entre otros).</t>
  </si>
  <si>
    <t>ARL</t>
  </si>
  <si>
    <t xml:space="preserve">Definir indicadores que permitan evaluar el Sistema de Gestión de SST de acuerdo con las condiciones de la empresa, teniendo en cuenta los indicadores mínimos </t>
  </si>
  <si>
    <t xml:space="preserve"> Revisión anual por la alta dirección, resultados y alcance de la auditoría</t>
  </si>
  <si>
    <t>Planificación auditorías con el COPASST</t>
  </si>
  <si>
    <t>FASE 3. 
 VERIFICAR</t>
  </si>
  <si>
    <t>FASE 4. ACTUAR</t>
  </si>
  <si>
    <t>Definición de acciones preventivas y correctivas con base en resultados del SG-SST</t>
  </si>
  <si>
    <t>Humano: Responsable SST, COPASST y Brigada de Emergencias
Fisicos:  Áreas y tiempos para capacitaciones, Tableros, video beam,, Papelería Equipos de Computo
Financieros: Ver Recursos  en Presupuesto año 2022</t>
  </si>
  <si>
    <t>Responsable del SG-SST, Miembros del COPASST</t>
  </si>
  <si>
    <t>Responsable del SG-SST, Miembros CCL</t>
  </si>
  <si>
    <t>Responsable del SG-SST,ARL</t>
  </si>
  <si>
    <t>Responsable del SG-SST, ARL</t>
  </si>
  <si>
    <t>Responsable del SG-SST, COPASST</t>
  </si>
  <si>
    <t>ALTA DIRECCIÓN</t>
  </si>
  <si>
    <t>Se realiza  revisión y actualización  de las politicas, se publica e cartelera, queda pendiente la divulgación a todos los trabajadores, se tiene programadapara el mes de marzo</t>
  </si>
  <si>
    <t>las elecciones se reaizaron el 02/02/2022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</si>
</sst>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#"/>
    <numFmt numFmtId="187" formatCode="[$-240A]dddd\,\ dd&quot; de &quot;mmmm&quot; de &quot;yyyy"/>
    <numFmt numFmtId="188" formatCode="dd\-mm"/>
    <numFmt numFmtId="189" formatCode="[$-240A]hh:mm:ss\ AM/PM"/>
    <numFmt numFmtId="190" formatCode="0.0"/>
    <numFmt numFmtId="191" formatCode="mmm\-yyyy"/>
    <numFmt numFmtId="192" formatCode="0.0%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1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color indexed="8"/>
      <name val="Calibri"/>
      <family val="2"/>
    </font>
    <font>
      <sz val="9.2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6"/>
      <color indexed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theme="0"/>
      <name val="Arial"/>
      <family val="2"/>
    </font>
    <font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A109"/>
        <bgColor indexed="64"/>
      </patternFill>
    </fill>
    <fill>
      <patternFill patternType="solid">
        <fgColor rgb="FF81DC0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7" fillId="35" borderId="14" xfId="0" applyFont="1" applyFill="1" applyBorder="1" applyAlignment="1" applyProtection="1">
      <alignment horizontal="center" vertical="center" wrapText="1"/>
      <protection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1" fillId="36" borderId="10" xfId="54" applyFont="1" applyFill="1" applyBorder="1" applyAlignment="1">
      <alignment horizontal="center" vertical="center"/>
      <protection/>
    </xf>
    <xf numFmtId="0" fontId="11" fillId="0" borderId="16" xfId="54" applyFont="1" applyBorder="1" applyAlignment="1">
      <alignment horizontal="center" vertical="center"/>
      <protection/>
    </xf>
    <xf numFmtId="0" fontId="11" fillId="0" borderId="17" xfId="54" applyFont="1" applyBorder="1" applyAlignment="1">
      <alignment horizontal="center" vertical="center"/>
      <protection/>
    </xf>
    <xf numFmtId="0" fontId="11" fillId="0" borderId="18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/>
      <protection/>
    </xf>
    <xf numFmtId="1" fontId="2" fillId="37" borderId="19" xfId="0" applyNumberFormat="1" applyFont="1" applyFill="1" applyBorder="1" applyAlignment="1" applyProtection="1">
      <alignment horizontal="center" vertical="center" wrapText="1"/>
      <protection/>
    </xf>
    <xf numFmtId="1" fontId="2" fillId="37" borderId="20" xfId="0" applyNumberFormat="1" applyFont="1" applyFill="1" applyBorder="1" applyAlignment="1" applyProtection="1">
      <alignment horizontal="center" vertical="center" wrapText="1"/>
      <protection/>
    </xf>
    <xf numFmtId="1" fontId="2" fillId="37" borderId="21" xfId="0" applyNumberFormat="1" applyFont="1" applyFill="1" applyBorder="1" applyAlignment="1" applyProtection="1">
      <alignment horizontal="center" vertical="center" wrapText="1"/>
      <protection/>
    </xf>
    <xf numFmtId="9" fontId="3" fillId="0" borderId="14" xfId="56" applyNumberFormat="1" applyFont="1" applyFill="1" applyBorder="1" applyAlignment="1" applyProtection="1">
      <alignment horizontal="center" vertical="center" wrapText="1"/>
      <protection/>
    </xf>
    <xf numFmtId="9" fontId="3" fillId="0" borderId="11" xfId="56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16" xfId="54" applyFont="1" applyBorder="1" applyAlignment="1">
      <alignment horizontal="center" vertical="center"/>
      <protection/>
    </xf>
    <xf numFmtId="0" fontId="11" fillId="0" borderId="18" xfId="54" applyFont="1" applyBorder="1" applyAlignment="1">
      <alignment horizontal="center" vertical="center"/>
      <protection/>
    </xf>
    <xf numFmtId="1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1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left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16" xfId="54" applyFont="1" applyFill="1" applyBorder="1" applyAlignment="1">
      <alignment horizontal="center" vertical="center"/>
      <protection/>
    </xf>
    <xf numFmtId="0" fontId="11" fillId="36" borderId="17" xfId="54" applyFont="1" applyFill="1" applyBorder="1" applyAlignment="1">
      <alignment horizontal="center" vertical="center"/>
      <protection/>
    </xf>
    <xf numFmtId="0" fontId="11" fillId="36" borderId="18" xfId="54" applyFont="1" applyFill="1" applyBorder="1" applyAlignment="1">
      <alignment horizontal="center" vertical="center"/>
      <protection/>
    </xf>
    <xf numFmtId="0" fontId="57" fillId="35" borderId="22" xfId="0" applyFont="1" applyFill="1" applyBorder="1" applyAlignment="1" applyProtection="1">
      <alignment horizontal="center" vertical="center"/>
      <protection/>
    </xf>
    <xf numFmtId="0" fontId="57" fillId="35" borderId="23" xfId="0" applyFont="1" applyFill="1" applyBorder="1" applyAlignment="1" applyProtection="1">
      <alignment horizontal="center" vertical="center"/>
      <protection/>
    </xf>
    <xf numFmtId="0" fontId="57" fillId="35" borderId="27" xfId="0" applyFont="1" applyFill="1" applyBorder="1" applyAlignment="1" applyProtection="1">
      <alignment horizontal="center" vertical="center"/>
      <protection/>
    </xf>
    <xf numFmtId="0" fontId="57" fillId="35" borderId="28" xfId="0" applyFont="1" applyFill="1" applyBorder="1" applyAlignment="1" applyProtection="1">
      <alignment horizontal="center" vertical="center"/>
      <protection/>
    </xf>
    <xf numFmtId="1" fontId="57" fillId="35" borderId="10" xfId="0" applyNumberFormat="1" applyFont="1" applyFill="1" applyBorder="1" applyAlignment="1" applyProtection="1">
      <alignment horizontal="left" vertical="center" wrapText="1"/>
      <protection/>
    </xf>
    <xf numFmtId="1" fontId="58" fillId="35" borderId="10" xfId="0" applyNumberFormat="1" applyFont="1" applyFill="1" applyBorder="1" applyAlignment="1" applyProtection="1">
      <alignment horizontal="left" vertical="center" wrapText="1"/>
      <protection/>
    </xf>
    <xf numFmtId="1" fontId="7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justify" vertical="center" wrapText="1"/>
      <protection locked="0"/>
    </xf>
    <xf numFmtId="9" fontId="3" fillId="0" borderId="13" xfId="56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0" fontId="57" fillId="38" borderId="11" xfId="0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2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7" fillId="38" borderId="10" xfId="0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57" fillId="35" borderId="10" xfId="0" applyFont="1" applyFill="1" applyBorder="1" applyAlignment="1" applyProtection="1">
      <alignment horizontal="center" vertical="center"/>
      <protection/>
    </xf>
    <xf numFmtId="0" fontId="58" fillId="35" borderId="10" xfId="0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1" fontId="2" fillId="37" borderId="32" xfId="0" applyNumberFormat="1" applyFont="1" applyFill="1" applyBorder="1" applyAlignment="1" applyProtection="1">
      <alignment horizontal="center" vertical="center" wrapText="1"/>
      <protection/>
    </xf>
    <xf numFmtId="1" fontId="2" fillId="37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6" fillId="32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9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9" fontId="2" fillId="32" borderId="10" xfId="56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59" fillId="35" borderId="10" xfId="0" applyFont="1" applyFill="1" applyBorder="1" applyAlignment="1" applyProtection="1">
      <alignment horizontal="center" vertical="center"/>
      <protection/>
    </xf>
    <xf numFmtId="0" fontId="60" fillId="35" borderId="10" xfId="0" applyFont="1" applyFill="1" applyBorder="1" applyAlignment="1" applyProtection="1">
      <alignment horizontal="center"/>
      <protection/>
    </xf>
    <xf numFmtId="0" fontId="57" fillId="35" borderId="10" xfId="0" applyFont="1" applyFill="1" applyBorder="1" applyAlignment="1" applyProtection="1">
      <alignment horizontal="center" vertical="center" wrapText="1"/>
      <protection/>
    </xf>
    <xf numFmtId="0" fontId="57" fillId="35" borderId="14" xfId="0" applyFont="1" applyFill="1" applyBorder="1" applyAlignment="1" applyProtection="1">
      <alignment horizontal="center" vertical="center" wrapText="1"/>
      <protection/>
    </xf>
    <xf numFmtId="1" fontId="7" fillId="39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justify" vertical="top" wrapText="1"/>
      <protection locked="0"/>
    </xf>
    <xf numFmtId="1" fontId="7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57" fillId="35" borderId="14" xfId="0" applyFont="1" applyFill="1" applyBorder="1" applyAlignment="1" applyProtection="1">
      <alignment horizontal="center" vertical="center"/>
      <protection/>
    </xf>
    <xf numFmtId="1" fontId="2" fillId="16" borderId="34" xfId="0" applyNumberFormat="1" applyFont="1" applyFill="1" applyBorder="1" applyAlignment="1" applyProtection="1">
      <alignment horizontal="center" vertical="center" wrapText="1"/>
      <protection/>
    </xf>
    <xf numFmtId="1" fontId="2" fillId="16" borderId="35" xfId="0" applyNumberFormat="1" applyFont="1" applyFill="1" applyBorder="1" applyAlignment="1" applyProtection="1">
      <alignment horizontal="center" vertical="center" wrapText="1"/>
      <protection/>
    </xf>
    <xf numFmtId="0" fontId="61" fillId="35" borderId="10" xfId="0" applyFont="1" applyFill="1" applyBorder="1" applyAlignment="1" applyProtection="1">
      <alignment horizontal="center" vertical="center" wrapText="1"/>
      <protection/>
    </xf>
    <xf numFmtId="0" fontId="61" fillId="35" borderId="14" xfId="0" applyFont="1" applyFill="1" applyBorder="1" applyAlignment="1" applyProtection="1">
      <alignment horizontal="center" vertical="center" wrapText="1"/>
      <protection/>
    </xf>
    <xf numFmtId="9" fontId="58" fillId="0" borderId="12" xfId="56" applyNumberFormat="1" applyFont="1" applyFill="1" applyBorder="1" applyAlignment="1" applyProtection="1">
      <alignment horizontal="center" vertical="center" wrapText="1"/>
      <protection/>
    </xf>
    <xf numFmtId="9" fontId="58" fillId="0" borderId="10" xfId="56" applyNumberFormat="1" applyFont="1" applyFill="1" applyBorder="1" applyAlignment="1" applyProtection="1">
      <alignment horizontal="center" vertical="center" wrapText="1"/>
      <protection/>
    </xf>
    <xf numFmtId="9" fontId="58" fillId="0" borderId="13" xfId="56" applyNumberFormat="1" applyFont="1" applyFill="1" applyBorder="1" applyAlignment="1" applyProtection="1">
      <alignment horizontal="center" vertical="center" wrapText="1"/>
      <protection/>
    </xf>
    <xf numFmtId="1" fontId="2" fillId="8" borderId="34" xfId="0" applyNumberFormat="1" applyFont="1" applyFill="1" applyBorder="1" applyAlignment="1" applyProtection="1">
      <alignment horizontal="center" vertical="center" wrapText="1"/>
      <protection/>
    </xf>
    <xf numFmtId="1" fontId="2" fillId="8" borderId="35" xfId="0" applyNumberFormat="1" applyFont="1" applyFill="1" applyBorder="1" applyAlignment="1" applyProtection="1">
      <alignment horizontal="center" vertical="center" wrapText="1"/>
      <protection/>
    </xf>
    <xf numFmtId="1" fontId="2" fillId="8" borderId="36" xfId="0" applyNumberFormat="1" applyFont="1" applyFill="1" applyBorder="1" applyAlignment="1" applyProtection="1">
      <alignment horizontal="center" vertical="center" wrapText="1"/>
      <protection/>
    </xf>
    <xf numFmtId="1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2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1" fontId="57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57" fillId="35" borderId="30" xfId="0" applyNumberFormat="1" applyFont="1" applyFill="1" applyBorder="1" applyAlignment="1" applyProtection="1">
      <alignment horizontal="center" vertical="center" wrapText="1"/>
      <protection locked="0"/>
    </xf>
    <xf numFmtId="1" fontId="5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57" fillId="35" borderId="29" xfId="0" applyNumberFormat="1" applyFont="1" applyFill="1" applyBorder="1" applyAlignment="1" applyProtection="1">
      <alignment horizontal="center" vertical="center" wrapText="1"/>
      <protection locked="0"/>
    </xf>
    <xf numFmtId="1" fontId="58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58" fillId="35" borderId="29" xfId="0" applyNumberFormat="1" applyFont="1" applyFill="1" applyBorder="1" applyAlignment="1" applyProtection="1">
      <alignment horizontal="center" vertical="center" wrapText="1"/>
      <protection locked="0"/>
    </xf>
    <xf numFmtId="1" fontId="57" fillId="35" borderId="12" xfId="0" applyNumberFormat="1" applyFont="1" applyFill="1" applyBorder="1" applyAlignment="1" applyProtection="1">
      <alignment horizontal="left" vertical="center" wrapText="1"/>
      <protection/>
    </xf>
    <xf numFmtId="1" fontId="57" fillId="35" borderId="10" xfId="0" applyNumberFormat="1" applyFont="1" applyFill="1" applyBorder="1" applyAlignment="1">
      <alignment horizontal="left" vertical="center" wrapText="1"/>
    </xf>
    <xf numFmtId="0" fontId="62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 applyProtection="1">
      <alignment horizontal="left" vertical="center" wrapText="1"/>
      <protection/>
    </xf>
    <xf numFmtId="1" fontId="7" fillId="0" borderId="23" xfId="0" applyNumberFormat="1" applyFont="1" applyFill="1" applyBorder="1" applyAlignment="1" applyProtection="1">
      <alignment horizontal="left" vertical="center" wrapText="1"/>
      <protection/>
    </xf>
    <xf numFmtId="1" fontId="7" fillId="0" borderId="24" xfId="0" applyNumberFormat="1" applyFont="1" applyFill="1" applyBorder="1" applyAlignment="1" applyProtection="1">
      <alignment horizontal="left" vertical="center" wrapText="1"/>
      <protection/>
    </xf>
    <xf numFmtId="1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1">
    <dxf>
      <fill>
        <patternFill patternType="solid">
          <fgColor indexed="65"/>
          <bgColor rgb="FFFEB109"/>
        </patternFill>
      </fill>
    </dxf>
    <dxf>
      <fill>
        <patternFill patternType="solid">
          <fgColor indexed="65"/>
          <bgColor rgb="FFFEB109"/>
        </patternFill>
      </fill>
    </dxf>
    <dxf>
      <fill>
        <patternFill patternType="solid">
          <fgColor indexed="65"/>
          <bgColor rgb="FFFEB109"/>
        </patternFill>
      </fill>
    </dxf>
    <dxf>
      <fill>
        <patternFill patternType="solid">
          <fgColor indexed="65"/>
          <bgColor rgb="FFFEB109"/>
        </patternFill>
      </fill>
    </dxf>
    <dxf>
      <fill>
        <patternFill patternType="solid">
          <fgColor indexed="65"/>
          <bgColor rgb="FFFEB109"/>
        </patternFill>
      </fill>
    </dxf>
    <dxf>
      <fill>
        <patternFill patternType="solid">
          <fgColor indexed="65"/>
          <bgColor rgb="FFFEB10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  <color auto="1"/>
      </font>
      <fill>
        <patternFill patternType="solid">
          <fgColor indexed="65"/>
          <bgColor rgb="FF95E10F"/>
        </patternFill>
      </fill>
    </dxf>
    <dxf>
      <fill>
        <patternFill patternType="solid">
          <fgColor indexed="65"/>
          <bgColor rgb="FFFEB109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85"/>
          <c:w val="0.992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'PLAN DE TRABAJO ANUAL'!$C$133</c:f>
              <c:strCache>
                <c:ptCount val="1"/>
                <c:pt idx="0">
                  <c:v>Resultado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('PLAN DE TRABAJO ANUAL'!$F$130:$Q$130,'PLAN DE TRABAJO ANUAL'!$R$129)</c:f>
              <c:strCache/>
            </c:strRef>
          </c:cat>
          <c:val>
            <c:numRef>
              <c:f>'PLAN DE TRABAJO ANUAL'!$F$133:$R$133</c:f>
              <c:numCache/>
            </c:numRef>
          </c:val>
          <c:smooth val="0"/>
        </c:ser>
        <c:ser>
          <c:idx val="1"/>
          <c:order val="1"/>
          <c:tx>
            <c:strRef>
              <c:f>'PLAN DE TRABAJO ANUAL'!$C$134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('PLAN DE TRABAJO ANUAL'!$F$130:$Q$130,'PLAN DE TRABAJO ANUAL'!$R$129)</c:f>
              <c:strCache/>
            </c:strRef>
          </c:cat>
          <c:val>
            <c:numRef>
              <c:f>'PLAN DE TRABAJO ANUAL'!$F$134:$R$134</c:f>
              <c:numCache/>
            </c:numRef>
          </c:val>
          <c:smooth val="0"/>
        </c:ser>
        <c:marker val="1"/>
        <c:axId val="35804551"/>
        <c:axId val="31699020"/>
      </c:lineChart>
      <c:catAx>
        <c:axId val="3580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99020"/>
        <c:crosses val="autoZero"/>
        <c:auto val="1"/>
        <c:lblOffset val="100"/>
        <c:tickLblSkip val="1"/>
        <c:noMultiLvlLbl val="0"/>
      </c:catAx>
      <c:valAx>
        <c:axId val="31699020"/>
        <c:scaling>
          <c:orientation val="minMax"/>
        </c:scaling>
        <c:axPos val="l"/>
        <c:majorGridlines>
          <c:spPr>
            <a:ln w="381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04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7"/>
          <c:y val="0.885"/>
          <c:w val="0.4042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128</xdr:row>
      <xdr:rowOff>76200</xdr:rowOff>
    </xdr:from>
    <xdr:to>
      <xdr:col>20</xdr:col>
      <xdr:colOff>3762375</xdr:colOff>
      <xdr:row>135</xdr:row>
      <xdr:rowOff>1266825</xdr:rowOff>
    </xdr:to>
    <xdr:graphicFrame>
      <xdr:nvGraphicFramePr>
        <xdr:cNvPr id="1" name="2 Gráfico"/>
        <xdr:cNvGraphicFramePr/>
      </xdr:nvGraphicFramePr>
      <xdr:xfrm>
        <a:off x="16449675" y="52787550"/>
        <a:ext cx="51625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57150</xdr:rowOff>
    </xdr:from>
    <xdr:to>
      <xdr:col>1</xdr:col>
      <xdr:colOff>2238375</xdr:colOff>
      <xdr:row>3</xdr:row>
      <xdr:rowOff>276225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l="35226" t="25219" r="21339" b="28396"/>
        <a:stretch>
          <a:fillRect/>
        </a:stretch>
      </xdr:blipFill>
      <xdr:spPr>
        <a:xfrm>
          <a:off x="257175" y="57150"/>
          <a:ext cx="39243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showGridLines="0" tabSelected="1" zoomScale="48" zoomScaleNormal="48" zoomScalePageLayoutView="0" workbookViewId="0" topLeftCell="A97">
      <selection activeCell="L14" sqref="L14"/>
    </sheetView>
  </sheetViews>
  <sheetFormatPr defaultColWidth="9.140625" defaultRowHeight="12.75"/>
  <cols>
    <col min="1" max="1" width="29.140625" style="1" customWidth="1"/>
    <col min="2" max="2" width="37.7109375" style="1" customWidth="1"/>
    <col min="3" max="4" width="20.8515625" style="1" customWidth="1"/>
    <col min="5" max="5" width="6.421875" style="1" customWidth="1"/>
    <col min="6" max="17" width="8.8515625" style="9" customWidth="1"/>
    <col min="18" max="18" width="13.7109375" style="1" customWidth="1"/>
    <col min="19" max="19" width="10.28125" style="1" customWidth="1"/>
    <col min="20" max="20" width="22.421875" style="1" customWidth="1"/>
    <col min="21" max="21" width="57.28125" style="1" customWidth="1"/>
    <col min="22" max="16384" width="9.140625" style="1" customWidth="1"/>
  </cols>
  <sheetData>
    <row r="1" spans="1:21" ht="31.5" customHeight="1">
      <c r="A1" s="133"/>
      <c r="B1" s="133"/>
      <c r="C1" s="127" t="s">
        <v>116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8" t="s">
        <v>113</v>
      </c>
    </row>
    <row r="2" spans="1:21" ht="42.75" customHeight="1">
      <c r="A2" s="133"/>
      <c r="B2" s="133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8" t="s">
        <v>119</v>
      </c>
    </row>
    <row r="3" spans="1:21" ht="31.5" customHeight="1">
      <c r="A3" s="133"/>
      <c r="B3" s="133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8" t="s">
        <v>114</v>
      </c>
    </row>
    <row r="4" spans="1:21" ht="31.5" customHeight="1">
      <c r="A4" s="133"/>
      <c r="B4" s="133"/>
      <c r="C4" s="128" t="s">
        <v>117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9" t="s">
        <v>115</v>
      </c>
    </row>
    <row r="5" spans="1:21" ht="32.25" customHeight="1">
      <c r="A5" s="88" t="s">
        <v>118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0"/>
    </row>
    <row r="6" spans="1:21" ht="45" customHeight="1">
      <c r="A6" s="124" t="s">
        <v>54</v>
      </c>
      <c r="B6" s="125"/>
      <c r="C6" s="134" t="s">
        <v>94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45" customHeight="1">
      <c r="A7" s="126" t="s">
        <v>49</v>
      </c>
      <c r="B7" s="126"/>
      <c r="C7" s="122" t="s">
        <v>95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21" ht="45" customHeight="1">
      <c r="A8" s="126" t="s">
        <v>38</v>
      </c>
      <c r="B8" s="126"/>
      <c r="C8" s="122" t="s">
        <v>96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ht="45" customHeight="1">
      <c r="A9" s="126" t="s">
        <v>22</v>
      </c>
      <c r="B9" s="126"/>
      <c r="C9" s="122" t="s">
        <v>103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</row>
    <row r="10" spans="1:21" ht="45" customHeight="1">
      <c r="A10" s="126" t="s">
        <v>23</v>
      </c>
      <c r="B10" s="126"/>
      <c r="C10" s="134" t="s">
        <v>97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</row>
    <row r="11" spans="1:21" ht="28.5" customHeight="1">
      <c r="A11" s="91" t="s">
        <v>24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2" spans="1:21" ht="32.25" customHeight="1">
      <c r="A12" s="77" t="s">
        <v>0</v>
      </c>
      <c r="B12" s="77"/>
      <c r="C12" s="77"/>
      <c r="D12" s="48" t="s">
        <v>50</v>
      </c>
      <c r="E12" s="49"/>
      <c r="F12" s="93" t="s">
        <v>104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 t="s">
        <v>44</v>
      </c>
      <c r="S12" s="93"/>
      <c r="T12" s="103" t="s">
        <v>2</v>
      </c>
      <c r="U12" s="93" t="s">
        <v>31</v>
      </c>
    </row>
    <row r="13" spans="1:21" ht="32.25" customHeight="1" thickBot="1">
      <c r="A13" s="100"/>
      <c r="B13" s="100"/>
      <c r="C13" s="100"/>
      <c r="D13" s="50"/>
      <c r="E13" s="51"/>
      <c r="F13" s="15" t="s">
        <v>3</v>
      </c>
      <c r="G13" s="15" t="s">
        <v>4</v>
      </c>
      <c r="H13" s="15" t="s">
        <v>5</v>
      </c>
      <c r="I13" s="15" t="s">
        <v>6</v>
      </c>
      <c r="J13" s="15" t="s">
        <v>7</v>
      </c>
      <c r="K13" s="15" t="s">
        <v>8</v>
      </c>
      <c r="L13" s="15" t="s">
        <v>9</v>
      </c>
      <c r="M13" s="15" t="s">
        <v>10</v>
      </c>
      <c r="N13" s="15" t="s">
        <v>11</v>
      </c>
      <c r="O13" s="15" t="s">
        <v>12</v>
      </c>
      <c r="P13" s="15" t="s">
        <v>13</v>
      </c>
      <c r="Q13" s="15" t="s">
        <v>14</v>
      </c>
      <c r="R13" s="94"/>
      <c r="S13" s="94"/>
      <c r="T13" s="104"/>
      <c r="U13" s="94"/>
    </row>
    <row r="14" spans="1:21" s="3" customFormat="1" ht="22.5" customHeight="1">
      <c r="A14" s="108" t="s">
        <v>15</v>
      </c>
      <c r="B14" s="99" t="s">
        <v>56</v>
      </c>
      <c r="C14" s="99"/>
      <c r="D14" s="55" t="s">
        <v>67</v>
      </c>
      <c r="E14" s="11" t="s">
        <v>32</v>
      </c>
      <c r="F14" s="12">
        <v>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71">
        <f>_xlfn.IFERROR(IF(COUNT(F14:Q14)&lt;1,0,IF(COUNT(F15:Q15)&gt;=COUNT(F14:Q14),1,(COUNT(F15:Q15)/COUNT(F14:Q14)))),0)</f>
        <v>1</v>
      </c>
      <c r="S14" s="105">
        <f>AVERAGE(R14:R39)</f>
        <v>0.3076923076923077</v>
      </c>
      <c r="T14" s="30" t="s">
        <v>105</v>
      </c>
      <c r="U14" s="70"/>
    </row>
    <row r="15" spans="1:21" s="3" customFormat="1" ht="22.5" customHeight="1" thickBot="1">
      <c r="A15" s="109"/>
      <c r="B15" s="54"/>
      <c r="C15" s="54"/>
      <c r="D15" s="44"/>
      <c r="E15" s="6" t="s">
        <v>33</v>
      </c>
      <c r="F15" s="7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2"/>
      <c r="S15" s="106"/>
      <c r="T15" s="31"/>
      <c r="U15" s="56"/>
    </row>
    <row r="16" spans="1:21" s="3" customFormat="1" ht="67.5" customHeight="1">
      <c r="A16" s="109"/>
      <c r="B16" s="54" t="s">
        <v>57</v>
      </c>
      <c r="C16" s="54"/>
      <c r="D16" s="44" t="s">
        <v>67</v>
      </c>
      <c r="E16" s="5" t="s">
        <v>32</v>
      </c>
      <c r="F16" s="8"/>
      <c r="G16" s="7">
        <v>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32">
        <f>_xlfn.IFERROR(IF(COUNT(F16:Q16)&lt;1,0,IF(COUNT(F17:Q17)&gt;=COUNT(F16:Q16),1,(COUNT(F17:Q17)/COUNT(F16:Q16)))),0)</f>
        <v>1</v>
      </c>
      <c r="S16" s="106"/>
      <c r="T16" s="30" t="s">
        <v>105</v>
      </c>
      <c r="U16" s="113" t="s">
        <v>139</v>
      </c>
    </row>
    <row r="17" spans="1:21" s="3" customFormat="1" ht="67.5" customHeight="1" thickBot="1">
      <c r="A17" s="109"/>
      <c r="B17" s="54"/>
      <c r="C17" s="54"/>
      <c r="D17" s="44"/>
      <c r="E17" s="6" t="s">
        <v>33</v>
      </c>
      <c r="F17" s="8"/>
      <c r="G17" s="7">
        <v>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32"/>
      <c r="S17" s="106"/>
      <c r="T17" s="31"/>
      <c r="U17" s="113"/>
    </row>
    <row r="18" spans="1:21" s="3" customFormat="1" ht="38.25" customHeight="1">
      <c r="A18" s="109"/>
      <c r="B18" s="35" t="s">
        <v>108</v>
      </c>
      <c r="C18" s="36"/>
      <c r="D18" s="39" t="s">
        <v>106</v>
      </c>
      <c r="E18" s="5" t="s">
        <v>32</v>
      </c>
      <c r="F18" s="8"/>
      <c r="G18" s="8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32">
        <f>_xlfn.IFERROR(IF(COUNT(F18:Q18)&lt;1,0,IF(COUNT(F19:Q19)&gt;=COUNT(F18:Q18),1,(COUNT(F19:Q19)/COUNT(F18:Q18)))),0)</f>
        <v>1</v>
      </c>
      <c r="S18" s="106"/>
      <c r="T18" s="30" t="s">
        <v>105</v>
      </c>
      <c r="U18" s="41" t="s">
        <v>140</v>
      </c>
    </row>
    <row r="19" spans="1:21" s="3" customFormat="1" ht="40.5" customHeight="1" thickBot="1">
      <c r="A19" s="109"/>
      <c r="B19" s="37"/>
      <c r="C19" s="38"/>
      <c r="D19" s="40"/>
      <c r="E19" s="6" t="s">
        <v>33</v>
      </c>
      <c r="F19" s="8"/>
      <c r="G19" s="7">
        <v>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32"/>
      <c r="S19" s="106"/>
      <c r="T19" s="31"/>
      <c r="U19" s="42"/>
    </row>
    <row r="20" spans="1:21" s="3" customFormat="1" ht="39" customHeight="1">
      <c r="A20" s="109"/>
      <c r="B20" s="35" t="s">
        <v>107</v>
      </c>
      <c r="C20" s="36"/>
      <c r="D20" s="39" t="s">
        <v>106</v>
      </c>
      <c r="E20" s="5" t="s">
        <v>32</v>
      </c>
      <c r="F20" s="8"/>
      <c r="G20" s="8">
        <v>1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28">
        <f>_xlfn.IFERROR(IF(COUNT(F20:Q20)&lt;1,0,IF(COUNT(F21:Q21)&gt;=COUNT(F20:Q20),1,(COUNT(F21:Q21)/COUNT(F20:Q20)))),0)</f>
        <v>1</v>
      </c>
      <c r="S20" s="106"/>
      <c r="T20" s="30" t="s">
        <v>105</v>
      </c>
      <c r="U20" s="41" t="s">
        <v>140</v>
      </c>
    </row>
    <row r="21" spans="1:21" s="3" customFormat="1" ht="36.75" customHeight="1" thickBot="1">
      <c r="A21" s="109"/>
      <c r="B21" s="37"/>
      <c r="C21" s="38"/>
      <c r="D21" s="40"/>
      <c r="E21" s="6" t="s">
        <v>33</v>
      </c>
      <c r="F21" s="8"/>
      <c r="G21" s="7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29"/>
      <c r="S21" s="106"/>
      <c r="T21" s="31"/>
      <c r="U21" s="42"/>
    </row>
    <row r="22" spans="1:21" s="3" customFormat="1" ht="36.75" customHeight="1">
      <c r="A22" s="109"/>
      <c r="B22" s="35" t="s">
        <v>109</v>
      </c>
      <c r="C22" s="36"/>
      <c r="D22" s="39" t="s">
        <v>68</v>
      </c>
      <c r="E22" s="5" t="s">
        <v>32</v>
      </c>
      <c r="F22" s="8"/>
      <c r="G22" s="8">
        <v>1</v>
      </c>
      <c r="H22" s="8"/>
      <c r="I22" s="8"/>
      <c r="J22" s="8"/>
      <c r="K22" s="8"/>
      <c r="L22" s="8"/>
      <c r="M22" s="8">
        <v>1</v>
      </c>
      <c r="N22" s="8"/>
      <c r="O22" s="8"/>
      <c r="P22" s="8"/>
      <c r="Q22" s="8"/>
      <c r="R22" s="28">
        <f>_xlfn.IFERROR(IF(COUNT(F22:Q22)&lt;1,0,IF(COUNT(F23:Q23)&gt;=COUNT(F22:Q22),1,(COUNT(F23:Q23)/COUNT(F22:Q22)))),0)</f>
        <v>0</v>
      </c>
      <c r="S22" s="106"/>
      <c r="T22" s="30" t="s">
        <v>110</v>
      </c>
      <c r="U22" s="41"/>
    </row>
    <row r="23" spans="1:21" s="3" customFormat="1" ht="36.75" customHeight="1" thickBot="1">
      <c r="A23" s="109"/>
      <c r="B23" s="37"/>
      <c r="C23" s="38"/>
      <c r="D23" s="40"/>
      <c r="E23" s="6" t="s">
        <v>33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9"/>
      <c r="S23" s="106"/>
      <c r="T23" s="31"/>
      <c r="U23" s="42"/>
    </row>
    <row r="24" spans="1:21" s="3" customFormat="1" ht="22.5" customHeight="1">
      <c r="A24" s="109"/>
      <c r="B24" s="54" t="s">
        <v>58</v>
      </c>
      <c r="C24" s="54"/>
      <c r="D24" s="44" t="s">
        <v>67</v>
      </c>
      <c r="E24" s="5" t="s">
        <v>32</v>
      </c>
      <c r="F24" s="8"/>
      <c r="G24" s="7">
        <v>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32">
        <f>_xlfn.IFERROR(IF(COUNT(F24:Q24)&lt;1,0,IF(COUNT(F25:Q25)&gt;=COUNT(F24:Q24),1,(COUNT(F25:Q25)/COUNT(F24:Q24)))),0)</f>
        <v>0</v>
      </c>
      <c r="S24" s="106"/>
      <c r="T24" s="30" t="s">
        <v>105</v>
      </c>
      <c r="U24" s="56"/>
    </row>
    <row r="25" spans="1:21" s="3" customFormat="1" ht="22.5" customHeight="1" thickBot="1">
      <c r="A25" s="109"/>
      <c r="B25" s="54"/>
      <c r="C25" s="54"/>
      <c r="D25" s="44"/>
      <c r="E25" s="6" t="s">
        <v>33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2"/>
      <c r="S25" s="106"/>
      <c r="T25" s="31"/>
      <c r="U25" s="56"/>
    </row>
    <row r="26" spans="1:21" s="3" customFormat="1" ht="38.25" customHeight="1">
      <c r="A26" s="109"/>
      <c r="B26" s="98" t="s">
        <v>59</v>
      </c>
      <c r="C26" s="98"/>
      <c r="D26" s="44" t="s">
        <v>67</v>
      </c>
      <c r="E26" s="5" t="s">
        <v>32</v>
      </c>
      <c r="F26" s="8"/>
      <c r="G26" s="7"/>
      <c r="H26" s="7">
        <v>1</v>
      </c>
      <c r="I26" s="7"/>
      <c r="J26" s="7"/>
      <c r="K26" s="7"/>
      <c r="L26" s="7"/>
      <c r="M26" s="7"/>
      <c r="N26" s="7"/>
      <c r="O26" s="7"/>
      <c r="P26" s="7"/>
      <c r="Q26" s="7"/>
      <c r="R26" s="32">
        <f>_xlfn.IFERROR(IF(COUNT(F26:Q26)&lt;1,0,IF(COUNT(F27:Q27)&gt;=COUNT(F26:Q26),1,(COUNT(F27:Q27)/COUNT(F26:Q26)))),0)</f>
        <v>0</v>
      </c>
      <c r="S26" s="106"/>
      <c r="T26" s="30" t="s">
        <v>105</v>
      </c>
      <c r="U26" s="56"/>
    </row>
    <row r="27" spans="1:21" s="3" customFormat="1" ht="38.25" customHeight="1" thickBot="1">
      <c r="A27" s="109"/>
      <c r="B27" s="98"/>
      <c r="C27" s="98"/>
      <c r="D27" s="44"/>
      <c r="E27" s="6" t="s">
        <v>33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2"/>
      <c r="S27" s="106"/>
      <c r="T27" s="31"/>
      <c r="U27" s="56"/>
    </row>
    <row r="28" spans="1:21" s="3" customFormat="1" ht="35.25" customHeight="1">
      <c r="A28" s="109"/>
      <c r="B28" s="54" t="s">
        <v>60</v>
      </c>
      <c r="C28" s="54"/>
      <c r="D28" s="44" t="s">
        <v>67</v>
      </c>
      <c r="E28" s="5" t="s">
        <v>32</v>
      </c>
      <c r="F28" s="8"/>
      <c r="G28" s="7"/>
      <c r="H28" s="7"/>
      <c r="I28" s="7">
        <v>1</v>
      </c>
      <c r="J28" s="7"/>
      <c r="K28" s="7"/>
      <c r="L28" s="7"/>
      <c r="M28" s="7"/>
      <c r="N28" s="7"/>
      <c r="O28" s="7"/>
      <c r="P28" s="7"/>
      <c r="Q28" s="7"/>
      <c r="R28" s="32">
        <f>_xlfn.IFERROR(IF(COUNT(F28:Q28)&lt;1,0,IF(COUNT(F29:Q29)&gt;=COUNT(F28:Q28),1,(COUNT(F29:Q29)/COUNT(F28:Q28)))),0)</f>
        <v>0</v>
      </c>
      <c r="S28" s="106"/>
      <c r="T28" s="30" t="s">
        <v>105</v>
      </c>
      <c r="U28" s="56"/>
    </row>
    <row r="29" spans="1:21" s="3" customFormat="1" ht="35.25" customHeight="1" thickBot="1">
      <c r="A29" s="109"/>
      <c r="B29" s="54"/>
      <c r="C29" s="54"/>
      <c r="D29" s="44"/>
      <c r="E29" s="6" t="s">
        <v>33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2"/>
      <c r="S29" s="106"/>
      <c r="T29" s="31"/>
      <c r="U29" s="56"/>
    </row>
    <row r="30" spans="1:21" s="3" customFormat="1" ht="25.5" customHeight="1">
      <c r="A30" s="109"/>
      <c r="B30" s="54" t="s">
        <v>111</v>
      </c>
      <c r="C30" s="54"/>
      <c r="D30" s="44" t="s">
        <v>68</v>
      </c>
      <c r="E30" s="5" t="s">
        <v>32</v>
      </c>
      <c r="F30" s="8"/>
      <c r="G30" s="7"/>
      <c r="H30" s="7">
        <v>1</v>
      </c>
      <c r="I30" s="7"/>
      <c r="J30" s="7"/>
      <c r="K30" s="7"/>
      <c r="L30" s="7"/>
      <c r="M30" s="7">
        <v>1</v>
      </c>
      <c r="N30" s="7"/>
      <c r="O30" s="7"/>
      <c r="P30" s="7"/>
      <c r="Q30" s="7"/>
      <c r="R30" s="32">
        <f>_xlfn.IFERROR(IF(COUNT(F30:Q30)&lt;1,0,IF(COUNT(F31:Q31)&gt;=COUNT(F30:Q30),1,(COUNT(F31:Q31)/COUNT(F30:Q30)))),0)</f>
        <v>0</v>
      </c>
      <c r="S30" s="106"/>
      <c r="T30" s="30" t="s">
        <v>105</v>
      </c>
      <c r="U30" s="56"/>
    </row>
    <row r="31" spans="1:21" s="3" customFormat="1" ht="25.5" customHeight="1" thickBot="1">
      <c r="A31" s="109"/>
      <c r="B31" s="54"/>
      <c r="C31" s="54"/>
      <c r="D31" s="44"/>
      <c r="E31" s="6" t="s">
        <v>33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2"/>
      <c r="S31" s="106"/>
      <c r="T31" s="31"/>
      <c r="U31" s="56"/>
    </row>
    <row r="32" spans="1:21" s="3" customFormat="1" ht="38.25" customHeight="1">
      <c r="A32" s="109"/>
      <c r="B32" s="54" t="s">
        <v>61</v>
      </c>
      <c r="C32" s="54"/>
      <c r="D32" s="44" t="s">
        <v>67</v>
      </c>
      <c r="E32" s="5" t="s">
        <v>32</v>
      </c>
      <c r="F32" s="8"/>
      <c r="G32" s="7">
        <v>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32">
        <f>_xlfn.IFERROR(IF(COUNT(F32:Q32)&lt;1,0,IF(COUNT(F33:Q33)&gt;=COUNT(F32:Q32),1,(COUNT(F33:Q33)/COUNT(F32:Q32)))),0)</f>
        <v>0</v>
      </c>
      <c r="S32" s="106"/>
      <c r="T32" s="30" t="s">
        <v>105</v>
      </c>
      <c r="U32" s="56"/>
    </row>
    <row r="33" spans="1:21" s="3" customFormat="1" ht="38.25" customHeight="1" thickBot="1">
      <c r="A33" s="109"/>
      <c r="B33" s="54"/>
      <c r="C33" s="54"/>
      <c r="D33" s="44"/>
      <c r="E33" s="6" t="s">
        <v>33</v>
      </c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2"/>
      <c r="S33" s="106"/>
      <c r="T33" s="31"/>
      <c r="U33" s="56"/>
    </row>
    <row r="34" spans="1:21" s="3" customFormat="1" ht="22.5" customHeight="1">
      <c r="A34" s="109"/>
      <c r="B34" s="54" t="s">
        <v>62</v>
      </c>
      <c r="C34" s="54"/>
      <c r="D34" s="44" t="s">
        <v>67</v>
      </c>
      <c r="E34" s="5" t="s">
        <v>32</v>
      </c>
      <c r="F34" s="8">
        <v>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2">
        <f>_xlfn.IFERROR(IF(COUNT(F34:Q34)&lt;1,0,IF(COUNT(F35:Q35)&gt;=COUNT(F34:Q34),1,(COUNT(F35:Q35)/COUNT(F34:Q34)))),0)</f>
        <v>0</v>
      </c>
      <c r="S34" s="106"/>
      <c r="T34" s="30" t="s">
        <v>105</v>
      </c>
      <c r="U34" s="56"/>
    </row>
    <row r="35" spans="1:21" s="3" customFormat="1" ht="22.5" customHeight="1" thickBot="1">
      <c r="A35" s="109"/>
      <c r="B35" s="54"/>
      <c r="C35" s="54"/>
      <c r="D35" s="44"/>
      <c r="E35" s="6" t="s">
        <v>33</v>
      </c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2"/>
      <c r="S35" s="106"/>
      <c r="T35" s="31"/>
      <c r="U35" s="56"/>
    </row>
    <row r="36" spans="1:21" s="3" customFormat="1" ht="32.25" customHeight="1">
      <c r="A36" s="109"/>
      <c r="B36" s="54" t="s">
        <v>63</v>
      </c>
      <c r="C36" s="54"/>
      <c r="D36" s="44" t="s">
        <v>102</v>
      </c>
      <c r="E36" s="5" t="s">
        <v>32</v>
      </c>
      <c r="F36" s="8"/>
      <c r="G36" s="7">
        <v>1</v>
      </c>
      <c r="H36" s="7"/>
      <c r="I36" s="7">
        <v>1</v>
      </c>
      <c r="J36" s="7"/>
      <c r="K36" s="7">
        <v>1</v>
      </c>
      <c r="L36" s="7"/>
      <c r="M36" s="7">
        <v>1</v>
      </c>
      <c r="N36" s="7"/>
      <c r="O36" s="7">
        <v>1</v>
      </c>
      <c r="P36" s="7"/>
      <c r="Q36" s="7">
        <v>1</v>
      </c>
      <c r="R36" s="32">
        <f>_xlfn.IFERROR(IF(COUNT(F36:Q36)&lt;1,0,IF(COUNT(F37:Q37)&gt;=COUNT(F36:Q36),1,(COUNT(F37:Q37)/COUNT(F36:Q36)))),0)</f>
        <v>0</v>
      </c>
      <c r="S36" s="106"/>
      <c r="T36" s="30" t="s">
        <v>105</v>
      </c>
      <c r="U36" s="56"/>
    </row>
    <row r="37" spans="1:21" s="3" customFormat="1" ht="32.25" customHeight="1" thickBot="1">
      <c r="A37" s="109"/>
      <c r="B37" s="54"/>
      <c r="C37" s="54"/>
      <c r="D37" s="44"/>
      <c r="E37" s="6" t="s">
        <v>33</v>
      </c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2"/>
      <c r="S37" s="106"/>
      <c r="T37" s="31"/>
      <c r="U37" s="56"/>
    </row>
    <row r="38" spans="1:21" s="3" customFormat="1" ht="22.5" customHeight="1">
      <c r="A38" s="109"/>
      <c r="B38" s="54" t="s">
        <v>64</v>
      </c>
      <c r="C38" s="54"/>
      <c r="D38" s="44" t="s">
        <v>67</v>
      </c>
      <c r="E38" s="5" t="s">
        <v>32</v>
      </c>
      <c r="F38" s="7"/>
      <c r="G38" s="7"/>
      <c r="H38" s="7">
        <v>1</v>
      </c>
      <c r="I38" s="7"/>
      <c r="J38" s="7"/>
      <c r="K38" s="7"/>
      <c r="L38" s="7"/>
      <c r="M38" s="7"/>
      <c r="N38" s="7"/>
      <c r="O38" s="7"/>
      <c r="P38" s="7"/>
      <c r="Q38" s="7"/>
      <c r="R38" s="32">
        <f>_xlfn.IFERROR(IF(COUNT(F38:Q38)&lt;1,0,IF(COUNT(F39:Q39)&gt;=COUNT(F38:Q38),1,(COUNT(F39:Q39)/COUNT(F38:Q38)))),0)</f>
        <v>0</v>
      </c>
      <c r="S38" s="106"/>
      <c r="T38" s="30" t="s">
        <v>105</v>
      </c>
      <c r="U38" s="56"/>
    </row>
    <row r="39" spans="1:21" s="3" customFormat="1" ht="22.5" customHeight="1" thickBot="1">
      <c r="A39" s="110"/>
      <c r="B39" s="58"/>
      <c r="C39" s="58"/>
      <c r="D39" s="69"/>
      <c r="E39" s="13" t="s">
        <v>33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59"/>
      <c r="S39" s="107"/>
      <c r="T39" s="31"/>
      <c r="U39" s="76"/>
    </row>
    <row r="40" spans="1:21" s="4" customFormat="1" ht="10.5" customHeight="1">
      <c r="A40" s="101" t="s">
        <v>16</v>
      </c>
      <c r="B40" s="120" t="s">
        <v>52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05" t="e">
        <f>AVERAGE(R42:R47,R50:R55,R58:R75,#REF!,R78,R82:R91,R94:R103,R106:R107,R110:R113)</f>
        <v>#REF!</v>
      </c>
      <c r="T40" s="114"/>
      <c r="U40" s="115"/>
    </row>
    <row r="41" spans="1:21" s="4" customFormat="1" ht="10.5" customHeight="1" thickBot="1">
      <c r="A41" s="10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106"/>
      <c r="T41" s="116"/>
      <c r="U41" s="117"/>
    </row>
    <row r="42" spans="1:21" s="3" customFormat="1" ht="22.5" customHeight="1">
      <c r="A42" s="102"/>
      <c r="B42" s="43" t="s">
        <v>65</v>
      </c>
      <c r="C42" s="43"/>
      <c r="D42" s="44" t="s">
        <v>69</v>
      </c>
      <c r="E42" s="5" t="s">
        <v>32</v>
      </c>
      <c r="F42" s="7"/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32">
        <f>_xlfn.IFERROR(IF(COUNT(F42:Q42)&lt;1,0,IF(COUNT(F43:Q43)&gt;=COUNT(F42:Q42),1,(COUNT(F43:Q43)/COUNT(F42:Q42)))),0)</f>
        <v>0</v>
      </c>
      <c r="S42" s="106"/>
      <c r="T42" s="30" t="s">
        <v>105</v>
      </c>
      <c r="U42" s="56"/>
    </row>
    <row r="43" spans="1:21" s="3" customFormat="1" ht="22.5" customHeight="1" thickBot="1">
      <c r="A43" s="102"/>
      <c r="B43" s="43"/>
      <c r="C43" s="43"/>
      <c r="D43" s="44"/>
      <c r="E43" s="6" t="s">
        <v>33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32"/>
      <c r="S43" s="106"/>
      <c r="T43" s="31"/>
      <c r="U43" s="56"/>
    </row>
    <row r="44" spans="1:21" s="3" customFormat="1" ht="22.5" customHeight="1">
      <c r="A44" s="102"/>
      <c r="B44" s="43" t="s">
        <v>66</v>
      </c>
      <c r="C44" s="43"/>
      <c r="D44" s="44" t="s">
        <v>67</v>
      </c>
      <c r="E44" s="5" t="s">
        <v>32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>
        <v>1</v>
      </c>
      <c r="R44" s="32">
        <f>_xlfn.IFERROR(IF(COUNT(F44:Q44)&lt;1,0,IF(COUNT(F45:Q45)&gt;=COUNT(F44:Q44),1,(COUNT(F45:Q45)/COUNT(F44:Q44)))),0)</f>
        <v>0</v>
      </c>
      <c r="S44" s="106"/>
      <c r="T44" s="30" t="s">
        <v>105</v>
      </c>
      <c r="U44" s="56"/>
    </row>
    <row r="45" spans="1:21" s="3" customFormat="1" ht="22.5" customHeight="1" thickBot="1">
      <c r="A45" s="102"/>
      <c r="B45" s="43"/>
      <c r="C45" s="43"/>
      <c r="D45" s="44"/>
      <c r="E45" s="6" t="s">
        <v>33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2"/>
      <c r="S45" s="106"/>
      <c r="T45" s="31"/>
      <c r="U45" s="56"/>
    </row>
    <row r="46" spans="1:21" s="3" customFormat="1" ht="51" customHeight="1">
      <c r="A46" s="102"/>
      <c r="B46" s="43" t="s">
        <v>112</v>
      </c>
      <c r="C46" s="43"/>
      <c r="D46" s="44" t="s">
        <v>68</v>
      </c>
      <c r="E46" s="5" t="s">
        <v>32</v>
      </c>
      <c r="F46" s="7"/>
      <c r="G46" s="7">
        <v>1</v>
      </c>
      <c r="H46" s="7"/>
      <c r="I46" s="7"/>
      <c r="J46" s="7"/>
      <c r="K46" s="7"/>
      <c r="L46" s="7"/>
      <c r="M46" s="7">
        <v>1</v>
      </c>
      <c r="N46" s="7"/>
      <c r="O46" s="7"/>
      <c r="P46" s="7"/>
      <c r="Q46" s="7"/>
      <c r="R46" s="32">
        <f>_xlfn.IFERROR(IF(COUNT(F46:Q46)&lt;1,0,IF(COUNT(F47:Q47)&gt;=COUNT(F46:Q46),1,(COUNT(F47:Q47)/COUNT(F46:Q46)))),0)</f>
        <v>0</v>
      </c>
      <c r="S46" s="106"/>
      <c r="T46" s="30" t="s">
        <v>105</v>
      </c>
      <c r="U46" s="56"/>
    </row>
    <row r="47" spans="1:21" s="3" customFormat="1" ht="51" customHeight="1">
      <c r="A47" s="102"/>
      <c r="B47" s="43"/>
      <c r="C47" s="43"/>
      <c r="D47" s="44"/>
      <c r="E47" s="6" t="s">
        <v>33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32"/>
      <c r="S47" s="106"/>
      <c r="T47" s="31"/>
      <c r="U47" s="56"/>
    </row>
    <row r="48" spans="1:21" s="3" customFormat="1" ht="10.5" customHeight="1">
      <c r="A48" s="102"/>
      <c r="B48" s="52" t="s">
        <v>55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106"/>
      <c r="T48" s="111"/>
      <c r="U48" s="112"/>
    </row>
    <row r="49" spans="1:21" s="3" customFormat="1" ht="10.5" customHeight="1" thickBot="1">
      <c r="A49" s="10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106"/>
      <c r="T49" s="111"/>
      <c r="U49" s="112"/>
    </row>
    <row r="50" spans="1:21" s="3" customFormat="1" ht="21.75" customHeight="1">
      <c r="A50" s="102"/>
      <c r="B50" s="43" t="s">
        <v>70</v>
      </c>
      <c r="C50" s="43"/>
      <c r="D50" s="44" t="s">
        <v>73</v>
      </c>
      <c r="E50" s="5" t="s">
        <v>32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 s="7">
        <v>1</v>
      </c>
      <c r="R50" s="32">
        <f>_xlfn.IFERROR(IF(COUNT(F50:Q50)&lt;1,0,IF(COUNT(F51:Q51)&gt;=COUNT(F50:Q50),1,(COUNT(F51:Q51)/COUNT(F50:Q50)))),0)</f>
        <v>0</v>
      </c>
      <c r="S50" s="106"/>
      <c r="T50" s="30" t="s">
        <v>105</v>
      </c>
      <c r="U50" s="56"/>
    </row>
    <row r="51" spans="1:21" s="3" customFormat="1" ht="21.75" customHeight="1" thickBot="1">
      <c r="A51" s="102"/>
      <c r="B51" s="43"/>
      <c r="C51" s="43"/>
      <c r="D51" s="44"/>
      <c r="E51" s="6" t="s">
        <v>33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2"/>
      <c r="S51" s="106"/>
      <c r="T51" s="31"/>
      <c r="U51" s="56"/>
    </row>
    <row r="52" spans="1:21" s="3" customFormat="1" ht="21.75" customHeight="1">
      <c r="A52" s="102"/>
      <c r="B52" s="43" t="s">
        <v>71</v>
      </c>
      <c r="C52" s="43"/>
      <c r="D52" s="44" t="s">
        <v>73</v>
      </c>
      <c r="E52" s="5" t="s">
        <v>32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32">
        <f>_xlfn.IFERROR(IF(COUNT(F52:Q52)&lt;1,0,IF(COUNT(F53:Q53)&gt;=COUNT(F52:Q52),1,(COUNT(F53:Q53)/COUNT(F52:Q52)))),0)</f>
        <v>0</v>
      </c>
      <c r="S52" s="106"/>
      <c r="T52" s="30" t="s">
        <v>105</v>
      </c>
      <c r="U52" s="56"/>
    </row>
    <row r="53" spans="1:21" s="3" customFormat="1" ht="21.75" customHeight="1" thickBot="1">
      <c r="A53" s="102"/>
      <c r="B53" s="43"/>
      <c r="C53" s="43"/>
      <c r="D53" s="44"/>
      <c r="E53" s="6" t="s">
        <v>33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2"/>
      <c r="S53" s="106"/>
      <c r="T53" s="31"/>
      <c r="U53" s="56"/>
    </row>
    <row r="54" spans="1:21" s="3" customFormat="1" ht="21.75" customHeight="1">
      <c r="A54" s="102"/>
      <c r="B54" s="43" t="s">
        <v>72</v>
      </c>
      <c r="C54" s="43"/>
      <c r="D54" s="44" t="s">
        <v>73</v>
      </c>
      <c r="E54" s="5" t="s">
        <v>32</v>
      </c>
      <c r="F54" s="7">
        <v>1</v>
      </c>
      <c r="G54" s="7">
        <v>1</v>
      </c>
      <c r="H54" s="7">
        <v>1</v>
      </c>
      <c r="I54" s="7">
        <v>1</v>
      </c>
      <c r="J54" s="7">
        <v>1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  <c r="P54" s="7">
        <v>1</v>
      </c>
      <c r="Q54" s="7">
        <v>1</v>
      </c>
      <c r="R54" s="32">
        <f>_xlfn.IFERROR(IF(COUNT(F54:Q54)&lt;1,0,IF(COUNT(F55:Q55)&gt;=COUNT(F54:Q54),1,(COUNT(F55:Q55)/COUNT(F54:Q54)))),0)</f>
        <v>0</v>
      </c>
      <c r="S54" s="106"/>
      <c r="T54" s="30" t="s">
        <v>105</v>
      </c>
      <c r="U54" s="56"/>
    </row>
    <row r="55" spans="1:21" s="3" customFormat="1" ht="21.75" customHeight="1">
      <c r="A55" s="102"/>
      <c r="B55" s="43"/>
      <c r="C55" s="43"/>
      <c r="D55" s="44"/>
      <c r="E55" s="6" t="s">
        <v>33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32"/>
      <c r="S55" s="106"/>
      <c r="T55" s="31"/>
      <c r="U55" s="56"/>
    </row>
    <row r="56" spans="1:21" s="3" customFormat="1" ht="10.5" customHeight="1">
      <c r="A56" s="102"/>
      <c r="B56" s="52" t="s">
        <v>39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106"/>
      <c r="T56" s="111"/>
      <c r="U56" s="112"/>
    </row>
    <row r="57" spans="1:21" s="3" customFormat="1" ht="10.5" customHeight="1" thickBot="1">
      <c r="A57" s="10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106"/>
      <c r="T57" s="111"/>
      <c r="U57" s="112"/>
    </row>
    <row r="58" spans="1:21" s="3" customFormat="1" ht="33" customHeight="1">
      <c r="A58" s="102"/>
      <c r="B58" s="43" t="s">
        <v>74</v>
      </c>
      <c r="C58" s="43"/>
      <c r="D58" s="44" t="s">
        <v>67</v>
      </c>
      <c r="E58" s="5" t="s">
        <v>32</v>
      </c>
      <c r="F58" s="7"/>
      <c r="G58" s="7"/>
      <c r="H58" s="7">
        <v>1</v>
      </c>
      <c r="I58" s="7"/>
      <c r="J58" s="7"/>
      <c r="K58" s="7"/>
      <c r="L58" s="7"/>
      <c r="M58" s="7"/>
      <c r="N58" s="7"/>
      <c r="O58" s="7"/>
      <c r="P58" s="7"/>
      <c r="Q58" s="7"/>
      <c r="R58" s="32">
        <f>_xlfn.IFERROR(IF(COUNT(F58:Q58)&lt;1,0,IF(COUNT(F59:Q59)&gt;=COUNT(F58:Q58),1,(COUNT(F59:Q59)/COUNT(F58:Q58)))),0)</f>
        <v>0</v>
      </c>
      <c r="S58" s="106"/>
      <c r="T58" s="30" t="s">
        <v>105</v>
      </c>
      <c r="U58" s="56"/>
    </row>
    <row r="59" spans="1:21" s="3" customFormat="1" ht="31.5" customHeight="1" thickBot="1">
      <c r="A59" s="102"/>
      <c r="B59" s="43"/>
      <c r="C59" s="43"/>
      <c r="D59" s="44"/>
      <c r="E59" s="6" t="s">
        <v>33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2"/>
      <c r="S59" s="106"/>
      <c r="T59" s="31"/>
      <c r="U59" s="56"/>
    </row>
    <row r="60" spans="1:21" s="3" customFormat="1" ht="42.75" customHeight="1">
      <c r="A60" s="102"/>
      <c r="B60" s="43" t="s">
        <v>75</v>
      </c>
      <c r="C60" s="43"/>
      <c r="D60" s="44" t="s">
        <v>68</v>
      </c>
      <c r="E60" s="5" t="s">
        <v>32</v>
      </c>
      <c r="F60" s="7"/>
      <c r="G60" s="7"/>
      <c r="H60" s="7">
        <v>1</v>
      </c>
      <c r="I60" s="7"/>
      <c r="J60" s="7"/>
      <c r="K60" s="7"/>
      <c r="L60" s="7"/>
      <c r="M60" s="7">
        <v>1</v>
      </c>
      <c r="N60" s="7"/>
      <c r="O60" s="7"/>
      <c r="P60" s="7"/>
      <c r="Q60" s="7"/>
      <c r="R60" s="32">
        <f>_xlfn.IFERROR(IF(COUNT(F60:Q60)&lt;1,0,IF(COUNT(F61:Q61)&gt;=COUNT(F60:Q60),1,(COUNT(F61:Q61)/COUNT(F60:Q60)))),0)</f>
        <v>0</v>
      </c>
      <c r="S60" s="106"/>
      <c r="T60" s="30" t="s">
        <v>105</v>
      </c>
      <c r="U60" s="56"/>
    </row>
    <row r="61" spans="1:21" s="3" customFormat="1" ht="42.75" customHeight="1" thickBot="1">
      <c r="A61" s="102"/>
      <c r="B61" s="43"/>
      <c r="C61" s="43"/>
      <c r="D61" s="44"/>
      <c r="E61" s="6" t="s">
        <v>33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32"/>
      <c r="S61" s="106"/>
      <c r="T61" s="31"/>
      <c r="U61" s="56"/>
    </row>
    <row r="62" spans="1:21" s="3" customFormat="1" ht="27" customHeight="1">
      <c r="A62" s="102"/>
      <c r="B62" s="43" t="s">
        <v>76</v>
      </c>
      <c r="C62" s="43"/>
      <c r="D62" s="44" t="s">
        <v>67</v>
      </c>
      <c r="E62" s="5" t="s">
        <v>32</v>
      </c>
      <c r="F62" s="7"/>
      <c r="G62" s="7"/>
      <c r="H62" s="7"/>
      <c r="I62" s="7"/>
      <c r="J62" s="7"/>
      <c r="K62" s="7">
        <v>1</v>
      </c>
      <c r="L62" s="7"/>
      <c r="M62" s="7"/>
      <c r="N62" s="7"/>
      <c r="O62" s="7"/>
      <c r="P62" s="7"/>
      <c r="Q62" s="7"/>
      <c r="R62" s="32">
        <f>_xlfn.IFERROR(IF(COUNT(F62:Q62)&lt;1,0,IF(COUNT(F63:Q63)&gt;=COUNT(F62:Q62),1,(COUNT(F63:Q63)/COUNT(F62:Q62)))),0)</f>
        <v>0</v>
      </c>
      <c r="S62" s="106"/>
      <c r="T62" s="30" t="s">
        <v>105</v>
      </c>
      <c r="U62" s="56"/>
    </row>
    <row r="63" spans="1:21" s="3" customFormat="1" ht="27" customHeight="1" thickBot="1">
      <c r="A63" s="102"/>
      <c r="B63" s="43"/>
      <c r="C63" s="43"/>
      <c r="D63" s="44"/>
      <c r="E63" s="6" t="s">
        <v>33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32"/>
      <c r="S63" s="106"/>
      <c r="T63" s="31"/>
      <c r="U63" s="56"/>
    </row>
    <row r="64" spans="1:21" s="3" customFormat="1" ht="60" customHeight="1">
      <c r="A64" s="102"/>
      <c r="B64" s="43" t="s">
        <v>120</v>
      </c>
      <c r="C64" s="43"/>
      <c r="D64" s="44" t="s">
        <v>73</v>
      </c>
      <c r="E64" s="5" t="s">
        <v>32</v>
      </c>
      <c r="F64" s="7"/>
      <c r="G64" s="7">
        <v>1</v>
      </c>
      <c r="H64" s="7">
        <v>1</v>
      </c>
      <c r="I64" s="7">
        <v>1</v>
      </c>
      <c r="J64" s="7">
        <v>1</v>
      </c>
      <c r="K64" s="7">
        <v>1</v>
      </c>
      <c r="L64" s="7">
        <v>1</v>
      </c>
      <c r="M64" s="7">
        <v>1</v>
      </c>
      <c r="N64" s="7">
        <v>1</v>
      </c>
      <c r="O64" s="7">
        <v>1</v>
      </c>
      <c r="P64" s="7">
        <v>1</v>
      </c>
      <c r="Q64" s="7">
        <v>1</v>
      </c>
      <c r="R64" s="32">
        <f>_xlfn.IFERROR(IF(COUNT(F64:Q64)&lt;1,0,IF(COUNT(F65:Q65)&gt;=COUNT(F64:Q64),1,(COUNT(F65:Q65)/COUNT(F64:Q64)))),0)</f>
        <v>0</v>
      </c>
      <c r="S64" s="106"/>
      <c r="T64" s="30" t="s">
        <v>105</v>
      </c>
      <c r="U64" s="56"/>
    </row>
    <row r="65" spans="1:21" s="3" customFormat="1" ht="69" customHeight="1" thickBot="1">
      <c r="A65" s="102"/>
      <c r="B65" s="43"/>
      <c r="C65" s="43"/>
      <c r="D65" s="44"/>
      <c r="E65" s="6" t="s">
        <v>33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32"/>
      <c r="S65" s="106"/>
      <c r="T65" s="31"/>
      <c r="U65" s="56"/>
    </row>
    <row r="66" spans="1:21" s="3" customFormat="1" ht="58.5" customHeight="1">
      <c r="A66" s="102"/>
      <c r="B66" s="43" t="s">
        <v>121</v>
      </c>
      <c r="C66" s="43"/>
      <c r="D66" s="44" t="s">
        <v>73</v>
      </c>
      <c r="E66" s="5" t="s">
        <v>32</v>
      </c>
      <c r="F66" s="7"/>
      <c r="G66" s="7">
        <v>1</v>
      </c>
      <c r="H66" s="7">
        <v>1</v>
      </c>
      <c r="I66" s="7">
        <v>1</v>
      </c>
      <c r="J66" s="7">
        <v>1</v>
      </c>
      <c r="K66" s="7">
        <v>1</v>
      </c>
      <c r="L66" s="7">
        <v>1</v>
      </c>
      <c r="M66" s="7">
        <v>1</v>
      </c>
      <c r="N66" s="7">
        <v>1</v>
      </c>
      <c r="O66" s="7">
        <v>1</v>
      </c>
      <c r="P66" s="7">
        <v>1</v>
      </c>
      <c r="Q66" s="7">
        <v>1</v>
      </c>
      <c r="R66" s="32">
        <f>_xlfn.IFERROR(IF(COUNT(F66:Q66)&lt;1,0,IF(COUNT(F67:Q67)&gt;=COUNT(F66:Q66),1,(COUNT(F67:Q67)/COUNT(F66:Q66)))),0)</f>
        <v>0</v>
      </c>
      <c r="S66" s="106"/>
      <c r="T66" s="30" t="s">
        <v>105</v>
      </c>
      <c r="U66" s="56"/>
    </row>
    <row r="67" spans="1:21" s="3" customFormat="1" ht="53.25" customHeight="1" thickBot="1">
      <c r="A67" s="102"/>
      <c r="B67" s="43"/>
      <c r="C67" s="43"/>
      <c r="D67" s="44"/>
      <c r="E67" s="6" t="s">
        <v>33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2"/>
      <c r="S67" s="106"/>
      <c r="T67" s="31"/>
      <c r="U67" s="56"/>
    </row>
    <row r="68" spans="1:21" s="3" customFormat="1" ht="53.25" customHeight="1">
      <c r="A68" s="102"/>
      <c r="B68" s="43" t="s">
        <v>122</v>
      </c>
      <c r="C68" s="43"/>
      <c r="D68" s="44" t="s">
        <v>73</v>
      </c>
      <c r="E68" s="5" t="s">
        <v>32</v>
      </c>
      <c r="F68" s="7"/>
      <c r="G68" s="7">
        <v>1</v>
      </c>
      <c r="H68" s="7">
        <v>1</v>
      </c>
      <c r="I68" s="7">
        <v>1</v>
      </c>
      <c r="J68" s="7">
        <v>1</v>
      </c>
      <c r="K68" s="7">
        <v>1</v>
      </c>
      <c r="L68" s="7">
        <v>1</v>
      </c>
      <c r="M68" s="7">
        <v>1</v>
      </c>
      <c r="N68" s="7">
        <v>1</v>
      </c>
      <c r="O68" s="7">
        <v>1</v>
      </c>
      <c r="P68" s="7">
        <v>1</v>
      </c>
      <c r="Q68" s="7">
        <v>1</v>
      </c>
      <c r="R68" s="32">
        <f>_xlfn.IFERROR(IF(COUNT(F68:Q68)&lt;1,0,IF(COUNT(F69:Q69)&gt;=COUNT(F68:Q68),1,(COUNT(F69:Q69)/COUNT(F68:Q68)))),0)</f>
        <v>0</v>
      </c>
      <c r="S68" s="106"/>
      <c r="T68" s="30" t="s">
        <v>105</v>
      </c>
      <c r="U68" s="56"/>
    </row>
    <row r="69" spans="1:21" s="3" customFormat="1" ht="55.5" customHeight="1" thickBot="1">
      <c r="A69" s="102"/>
      <c r="B69" s="43"/>
      <c r="C69" s="43"/>
      <c r="D69" s="44"/>
      <c r="E69" s="6" t="s">
        <v>33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32"/>
      <c r="S69" s="106"/>
      <c r="T69" s="31"/>
      <c r="U69" s="56"/>
    </row>
    <row r="70" spans="1:21" s="3" customFormat="1" ht="121.5" customHeight="1">
      <c r="A70" s="102"/>
      <c r="B70" s="129" t="s">
        <v>123</v>
      </c>
      <c r="C70" s="130"/>
      <c r="D70" s="39" t="s">
        <v>73</v>
      </c>
      <c r="E70" s="5" t="s">
        <v>32</v>
      </c>
      <c r="F70" s="7"/>
      <c r="G70" s="7">
        <v>1</v>
      </c>
      <c r="H70" s="7">
        <v>1</v>
      </c>
      <c r="I70" s="7">
        <v>1</v>
      </c>
      <c r="J70" s="7">
        <v>1</v>
      </c>
      <c r="K70" s="7">
        <v>1</v>
      </c>
      <c r="L70" s="7">
        <v>1</v>
      </c>
      <c r="M70" s="7">
        <v>1</v>
      </c>
      <c r="N70" s="7">
        <v>1</v>
      </c>
      <c r="O70" s="7">
        <v>1</v>
      </c>
      <c r="P70" s="7">
        <v>1</v>
      </c>
      <c r="Q70" s="7">
        <v>1</v>
      </c>
      <c r="R70" s="28">
        <f>_xlfn.IFERROR(IF(COUNT(F70:Q70)&lt;1,0,IF(COUNT(F71:Q71)&gt;=COUNT(F70:Q70),1,(COUNT(F71:Q71)/COUNT(F70:Q70)))),0)</f>
        <v>0</v>
      </c>
      <c r="S70" s="106"/>
      <c r="T70" s="30" t="s">
        <v>105</v>
      </c>
      <c r="U70" s="41"/>
    </row>
    <row r="71" spans="1:21" s="3" customFormat="1" ht="104.25" customHeight="1" thickBot="1">
      <c r="A71" s="102"/>
      <c r="B71" s="131"/>
      <c r="C71" s="132"/>
      <c r="D71" s="40"/>
      <c r="E71" s="6" t="s">
        <v>33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29"/>
      <c r="S71" s="106"/>
      <c r="T71" s="31"/>
      <c r="U71" s="42"/>
    </row>
    <row r="72" spans="1:21" s="3" customFormat="1" ht="55.5" customHeight="1">
      <c r="A72" s="102"/>
      <c r="B72" s="43" t="s">
        <v>124</v>
      </c>
      <c r="C72" s="43"/>
      <c r="D72" s="44" t="s">
        <v>73</v>
      </c>
      <c r="E72" s="5" t="s">
        <v>32</v>
      </c>
      <c r="F72" s="7"/>
      <c r="G72" s="7">
        <v>1</v>
      </c>
      <c r="H72" s="7">
        <v>1</v>
      </c>
      <c r="I72" s="7">
        <v>1</v>
      </c>
      <c r="J72" s="7">
        <v>1</v>
      </c>
      <c r="K72" s="7">
        <v>1</v>
      </c>
      <c r="L72" s="7">
        <v>1</v>
      </c>
      <c r="M72" s="7">
        <v>1</v>
      </c>
      <c r="N72" s="7">
        <v>1</v>
      </c>
      <c r="O72" s="7">
        <v>1</v>
      </c>
      <c r="P72" s="7">
        <v>1</v>
      </c>
      <c r="Q72" s="7">
        <v>1</v>
      </c>
      <c r="R72" s="32">
        <f>_xlfn.IFERROR(IF(COUNT(F72:Q72)&lt;1,0,IF(COUNT(F73:Q73)&gt;=COUNT(F72:Q72),1,(COUNT(F73:Q73)/COUNT(F72:Q72)))),0)</f>
        <v>0</v>
      </c>
      <c r="S72" s="106"/>
      <c r="T72" s="30" t="s">
        <v>105</v>
      </c>
      <c r="U72" s="56"/>
    </row>
    <row r="73" spans="1:21" s="3" customFormat="1" ht="61.5" customHeight="1" thickBot="1">
      <c r="A73" s="102"/>
      <c r="B73" s="43"/>
      <c r="C73" s="43"/>
      <c r="D73" s="44"/>
      <c r="E73" s="6" t="s">
        <v>33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2"/>
      <c r="S73" s="106"/>
      <c r="T73" s="31"/>
      <c r="U73" s="56"/>
    </row>
    <row r="74" spans="1:21" s="3" customFormat="1" ht="27" customHeight="1">
      <c r="A74" s="102"/>
      <c r="B74" s="43" t="s">
        <v>77</v>
      </c>
      <c r="C74" s="43"/>
      <c r="D74" s="44" t="s">
        <v>67</v>
      </c>
      <c r="E74" s="5" t="s">
        <v>32</v>
      </c>
      <c r="F74" s="7"/>
      <c r="G74" s="7"/>
      <c r="H74" s="7">
        <v>1</v>
      </c>
      <c r="I74" s="7"/>
      <c r="J74" s="7"/>
      <c r="K74" s="7"/>
      <c r="L74" s="7"/>
      <c r="M74" s="7"/>
      <c r="N74" s="7"/>
      <c r="O74" s="7"/>
      <c r="P74" s="7"/>
      <c r="Q74" s="7"/>
      <c r="R74" s="32">
        <f>_xlfn.IFERROR(IF(COUNT(F74:Q74)&lt;1,0,IF(COUNT(F75:Q75)&gt;=COUNT(F74:Q74),1,(COUNT(F75:Q75)/COUNT(F74:Q74)))),0)</f>
        <v>0</v>
      </c>
      <c r="S74" s="106"/>
      <c r="T74" s="30" t="s">
        <v>105</v>
      </c>
      <c r="U74" s="56"/>
    </row>
    <row r="75" spans="1:21" s="3" customFormat="1" ht="27" customHeight="1">
      <c r="A75" s="102"/>
      <c r="B75" s="43"/>
      <c r="C75" s="43"/>
      <c r="D75" s="44"/>
      <c r="E75" s="6" t="s">
        <v>33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32"/>
      <c r="S75" s="106"/>
      <c r="T75" s="31"/>
      <c r="U75" s="56"/>
    </row>
    <row r="76" spans="1:21" s="3" customFormat="1" ht="11.25" customHeight="1">
      <c r="A76" s="102"/>
      <c r="B76" s="121" t="s">
        <v>40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06"/>
      <c r="T76" s="111"/>
      <c r="U76" s="112"/>
    </row>
    <row r="77" spans="1:21" s="3" customFormat="1" ht="11.25" customHeight="1">
      <c r="A77" s="102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06"/>
      <c r="T77" s="111"/>
      <c r="U77" s="112"/>
    </row>
    <row r="78" spans="1:21" s="3" customFormat="1" ht="27.75" customHeight="1">
      <c r="A78" s="102"/>
      <c r="B78" s="43" t="s">
        <v>78</v>
      </c>
      <c r="C78" s="43"/>
      <c r="D78" s="44" t="s">
        <v>67</v>
      </c>
      <c r="E78" s="5" t="s">
        <v>32</v>
      </c>
      <c r="F78" s="7"/>
      <c r="G78" s="7"/>
      <c r="H78" s="7"/>
      <c r="I78" s="7"/>
      <c r="J78" s="7"/>
      <c r="K78" s="7">
        <v>1</v>
      </c>
      <c r="L78" s="7"/>
      <c r="M78" s="7"/>
      <c r="N78" s="7"/>
      <c r="O78" s="7"/>
      <c r="P78" s="7"/>
      <c r="Q78" s="7"/>
      <c r="R78" s="32">
        <f>_xlfn.IFERROR(IF(COUNT(F78:Q78)&lt;1,0,IF(COUNT(F79:Q79)&gt;=COUNT(F78:Q78),1,(COUNT(F79:Q79)/COUNT(F78:Q78)))),0)</f>
        <v>0</v>
      </c>
      <c r="S78" s="106"/>
      <c r="T78" s="31" t="s">
        <v>125</v>
      </c>
      <c r="U78" s="56"/>
    </row>
    <row r="79" spans="1:21" s="3" customFormat="1" ht="27.75" customHeight="1">
      <c r="A79" s="102"/>
      <c r="B79" s="43"/>
      <c r="C79" s="43"/>
      <c r="D79" s="44"/>
      <c r="E79" s="6" t="s">
        <v>33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32"/>
      <c r="S79" s="106"/>
      <c r="T79" s="31"/>
      <c r="U79" s="56"/>
    </row>
    <row r="80" spans="1:21" s="3" customFormat="1" ht="12.75" customHeight="1">
      <c r="A80" s="102"/>
      <c r="B80" s="52" t="s">
        <v>41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106"/>
      <c r="T80" s="118"/>
      <c r="U80" s="119"/>
    </row>
    <row r="81" spans="1:21" s="3" customFormat="1" ht="13.5" customHeight="1" thickBot="1">
      <c r="A81" s="10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106"/>
      <c r="T81" s="118"/>
      <c r="U81" s="119"/>
    </row>
    <row r="82" spans="1:21" s="3" customFormat="1" ht="22.5" customHeight="1">
      <c r="A82" s="102"/>
      <c r="B82" s="43" t="s">
        <v>79</v>
      </c>
      <c r="C82" s="43"/>
      <c r="D82" s="44" t="s">
        <v>67</v>
      </c>
      <c r="E82" s="5" t="s">
        <v>32</v>
      </c>
      <c r="F82" s="7"/>
      <c r="G82" s="7"/>
      <c r="H82" s="7"/>
      <c r="I82" s="7">
        <v>1</v>
      </c>
      <c r="J82" s="7"/>
      <c r="K82" s="7"/>
      <c r="L82" s="7"/>
      <c r="M82" s="7"/>
      <c r="N82" s="7"/>
      <c r="O82" s="7"/>
      <c r="P82" s="7"/>
      <c r="Q82" s="7"/>
      <c r="R82" s="32">
        <f>_xlfn.IFERROR(IF(COUNT(F82:Q82)&lt;1,0,IF(COUNT(F83:Q83)&gt;=COUNT(F82:Q82),1,(COUNT(F83:Q83)/COUNT(F82:Q82)))),0)</f>
        <v>0</v>
      </c>
      <c r="S82" s="106"/>
      <c r="T82" s="30" t="s">
        <v>105</v>
      </c>
      <c r="U82" s="56"/>
    </row>
    <row r="83" spans="1:21" s="3" customFormat="1" ht="22.5" customHeight="1" thickBot="1">
      <c r="A83" s="102"/>
      <c r="B83" s="43"/>
      <c r="C83" s="43"/>
      <c r="D83" s="44"/>
      <c r="E83" s="6" t="s">
        <v>33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32"/>
      <c r="S83" s="106"/>
      <c r="T83" s="31"/>
      <c r="U83" s="56"/>
    </row>
    <row r="84" spans="1:21" s="3" customFormat="1" ht="22.5" customHeight="1">
      <c r="A84" s="102"/>
      <c r="B84" s="43" t="s">
        <v>80</v>
      </c>
      <c r="C84" s="43"/>
      <c r="D84" s="57" t="s">
        <v>73</v>
      </c>
      <c r="E84" s="5" t="s">
        <v>32</v>
      </c>
      <c r="F84" s="7"/>
      <c r="G84" s="7">
        <v>1</v>
      </c>
      <c r="H84" s="7">
        <v>1</v>
      </c>
      <c r="I84" s="7">
        <v>1</v>
      </c>
      <c r="J84" s="7">
        <v>1</v>
      </c>
      <c r="K84" s="7">
        <v>1</v>
      </c>
      <c r="L84" s="7">
        <v>1</v>
      </c>
      <c r="M84" s="7">
        <v>1</v>
      </c>
      <c r="N84" s="7">
        <v>1</v>
      </c>
      <c r="O84" s="7">
        <v>1</v>
      </c>
      <c r="P84" s="7">
        <v>1</v>
      </c>
      <c r="Q84" s="7">
        <v>1</v>
      </c>
      <c r="R84" s="32">
        <f>_xlfn.IFERROR(IF(COUNT(F84:Q84)&lt;1,0,IF(COUNT(F85:Q85)&gt;=COUNT(F84:Q84),1,(COUNT(F85:Q85)/COUNT(F84:Q84)))),0)</f>
        <v>0</v>
      </c>
      <c r="S84" s="106"/>
      <c r="T84" s="30" t="s">
        <v>105</v>
      </c>
      <c r="U84" s="56"/>
    </row>
    <row r="85" spans="1:21" s="3" customFormat="1" ht="22.5" customHeight="1" thickBot="1">
      <c r="A85" s="102"/>
      <c r="B85" s="43"/>
      <c r="C85" s="43"/>
      <c r="D85" s="57"/>
      <c r="E85" s="6" t="s">
        <v>33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2"/>
      <c r="S85" s="106"/>
      <c r="T85" s="31"/>
      <c r="U85" s="56"/>
    </row>
    <row r="86" spans="1:21" s="3" customFormat="1" ht="22.5" customHeight="1">
      <c r="A86" s="102"/>
      <c r="B86" s="43" t="s">
        <v>81</v>
      </c>
      <c r="C86" s="43"/>
      <c r="D86" s="57" t="s">
        <v>73</v>
      </c>
      <c r="E86" s="5" t="s">
        <v>32</v>
      </c>
      <c r="F86" s="7"/>
      <c r="G86" s="7">
        <v>1</v>
      </c>
      <c r="H86" s="7">
        <v>1</v>
      </c>
      <c r="I86" s="7">
        <v>1</v>
      </c>
      <c r="J86" s="7">
        <v>1</v>
      </c>
      <c r="K86" s="7">
        <v>1</v>
      </c>
      <c r="L86" s="7">
        <v>1</v>
      </c>
      <c r="M86" s="7">
        <v>1</v>
      </c>
      <c r="N86" s="7">
        <v>1</v>
      </c>
      <c r="O86" s="7">
        <v>1</v>
      </c>
      <c r="P86" s="7">
        <v>1</v>
      </c>
      <c r="Q86" s="7">
        <v>1</v>
      </c>
      <c r="R86" s="32">
        <f>_xlfn.IFERROR(IF(COUNT(F86:Q86)&lt;1,0,IF(COUNT(F87:Q87)&gt;=COUNT(F86:Q86),1,(COUNT(F87:Q87)/COUNT(F86:Q86)))),0)</f>
        <v>0</v>
      </c>
      <c r="S86" s="106"/>
      <c r="T86" s="30" t="s">
        <v>105</v>
      </c>
      <c r="U86" s="56"/>
    </row>
    <row r="87" spans="1:21" s="3" customFormat="1" ht="22.5" customHeight="1" thickBot="1">
      <c r="A87" s="102"/>
      <c r="B87" s="43"/>
      <c r="C87" s="43"/>
      <c r="D87" s="57"/>
      <c r="E87" s="6" t="s">
        <v>33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32"/>
      <c r="S87" s="106"/>
      <c r="T87" s="31"/>
      <c r="U87" s="56"/>
    </row>
    <row r="88" spans="1:21" s="3" customFormat="1" ht="33" customHeight="1">
      <c r="A88" s="102"/>
      <c r="B88" s="43" t="s">
        <v>82</v>
      </c>
      <c r="C88" s="43"/>
      <c r="D88" s="44" t="s">
        <v>69</v>
      </c>
      <c r="E88" s="5" t="s">
        <v>32</v>
      </c>
      <c r="F88" s="7"/>
      <c r="G88" s="7">
        <v>1</v>
      </c>
      <c r="H88" s="7">
        <v>1</v>
      </c>
      <c r="I88" s="7">
        <v>1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1</v>
      </c>
      <c r="R88" s="32">
        <f>_xlfn.IFERROR(IF(COUNT(F88:Q88)&lt;1,0,IF(COUNT(F89:Q89)&gt;=COUNT(F88:Q88),1,(COUNT(F89:Q89)/COUNT(F88:Q88)))),0)</f>
        <v>0</v>
      </c>
      <c r="S88" s="106"/>
      <c r="T88" s="30" t="s">
        <v>105</v>
      </c>
      <c r="U88" s="56"/>
    </row>
    <row r="89" spans="1:21" s="3" customFormat="1" ht="33" customHeight="1" thickBot="1">
      <c r="A89" s="102"/>
      <c r="B89" s="43"/>
      <c r="C89" s="43"/>
      <c r="D89" s="44"/>
      <c r="E89" s="6" t="s">
        <v>33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32"/>
      <c r="S89" s="106"/>
      <c r="T89" s="31"/>
      <c r="U89" s="56"/>
    </row>
    <row r="90" spans="1:21" s="3" customFormat="1" ht="36.75" customHeight="1">
      <c r="A90" s="102"/>
      <c r="B90" s="43" t="s">
        <v>83</v>
      </c>
      <c r="C90" s="43"/>
      <c r="D90" s="44" t="s">
        <v>67</v>
      </c>
      <c r="E90" s="5" t="s">
        <v>32</v>
      </c>
      <c r="F90" s="7"/>
      <c r="G90" s="7"/>
      <c r="H90" s="7"/>
      <c r="I90" s="7"/>
      <c r="J90" s="7">
        <v>1</v>
      </c>
      <c r="K90" s="7"/>
      <c r="L90" s="7"/>
      <c r="M90" s="7"/>
      <c r="N90" s="7"/>
      <c r="O90" s="7"/>
      <c r="P90" s="7"/>
      <c r="Q90" s="7"/>
      <c r="R90" s="32">
        <f>_xlfn.IFERROR(IF(COUNT(F90:Q90)&lt;1,0,IF(COUNT(F91:Q91)&gt;=COUNT(F90:Q90),1,(COUNT(F91:Q91)/COUNT(F90:Q90)))),0)</f>
        <v>0</v>
      </c>
      <c r="S90" s="106"/>
      <c r="T90" s="30" t="s">
        <v>105</v>
      </c>
      <c r="U90" s="56"/>
    </row>
    <row r="91" spans="1:21" s="3" customFormat="1" ht="36.75" customHeight="1">
      <c r="A91" s="102"/>
      <c r="B91" s="43"/>
      <c r="C91" s="43"/>
      <c r="D91" s="44"/>
      <c r="E91" s="6" t="s">
        <v>33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32"/>
      <c r="S91" s="106"/>
      <c r="T91" s="31"/>
      <c r="U91" s="56"/>
    </row>
    <row r="92" spans="1:21" s="3" customFormat="1" ht="14.25" customHeight="1">
      <c r="A92" s="102"/>
      <c r="B92" s="52" t="s">
        <v>42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106"/>
      <c r="T92" s="118"/>
      <c r="U92" s="119"/>
    </row>
    <row r="93" spans="1:21" s="3" customFormat="1" ht="14.25" customHeight="1" thickBot="1">
      <c r="A93" s="10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106"/>
      <c r="T93" s="118"/>
      <c r="U93" s="119"/>
    </row>
    <row r="94" spans="1:21" s="3" customFormat="1" ht="28.5" customHeight="1">
      <c r="A94" s="102"/>
      <c r="B94" s="43" t="s">
        <v>84</v>
      </c>
      <c r="C94" s="43"/>
      <c r="D94" s="44" t="s">
        <v>67</v>
      </c>
      <c r="E94" s="5" t="s">
        <v>32</v>
      </c>
      <c r="F94" s="7"/>
      <c r="G94" s="7"/>
      <c r="H94" s="7"/>
      <c r="I94" s="7">
        <v>1</v>
      </c>
      <c r="J94" s="7"/>
      <c r="K94" s="7"/>
      <c r="L94" s="7"/>
      <c r="M94" s="7"/>
      <c r="N94" s="7"/>
      <c r="O94" s="7"/>
      <c r="P94" s="7"/>
      <c r="Q94" s="7"/>
      <c r="R94" s="32">
        <f>_xlfn.IFERROR(IF(COUNT(F94:Q94)&lt;1,0,IF(COUNT(F95:Q95)&gt;=COUNT(F94:Q94),1,(COUNT(F95:Q95)/COUNT(F94:Q94)))),0)</f>
        <v>0</v>
      </c>
      <c r="S94" s="106"/>
      <c r="T94" s="30" t="s">
        <v>135</v>
      </c>
      <c r="U94" s="56"/>
    </row>
    <row r="95" spans="1:21" s="3" customFormat="1" ht="28.5" customHeight="1" thickBot="1">
      <c r="A95" s="102"/>
      <c r="B95" s="43"/>
      <c r="C95" s="43"/>
      <c r="D95" s="44"/>
      <c r="E95" s="6" t="s">
        <v>33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32"/>
      <c r="S95" s="106"/>
      <c r="T95" s="31"/>
      <c r="U95" s="56"/>
    </row>
    <row r="96" spans="1:21" s="3" customFormat="1" ht="28.5" customHeight="1">
      <c r="A96" s="102"/>
      <c r="B96" s="43" t="s">
        <v>85</v>
      </c>
      <c r="C96" s="43"/>
      <c r="D96" s="44" t="s">
        <v>67</v>
      </c>
      <c r="E96" s="5" t="s">
        <v>32</v>
      </c>
      <c r="F96" s="7"/>
      <c r="G96" s="7"/>
      <c r="H96" s="7">
        <v>1</v>
      </c>
      <c r="I96" s="7"/>
      <c r="J96" s="7"/>
      <c r="K96" s="7"/>
      <c r="L96" s="7"/>
      <c r="M96" s="7"/>
      <c r="N96" s="7"/>
      <c r="O96" s="7"/>
      <c r="P96" s="7"/>
      <c r="Q96" s="7"/>
      <c r="R96" s="32">
        <f>_xlfn.IFERROR(IF(COUNT(F96:Q96)&lt;1,0,IF(COUNT(F97:Q97)&gt;=COUNT(F96:Q96),1,(COUNT(F97:Q97)/COUNT(F96:Q96)))),0)</f>
        <v>0</v>
      </c>
      <c r="S96" s="106"/>
      <c r="T96" s="30" t="s">
        <v>105</v>
      </c>
      <c r="U96" s="56"/>
    </row>
    <row r="97" spans="1:21" s="3" customFormat="1" ht="28.5" customHeight="1" thickBot="1">
      <c r="A97" s="102"/>
      <c r="B97" s="43"/>
      <c r="C97" s="43"/>
      <c r="D97" s="44"/>
      <c r="E97" s="6" t="s">
        <v>33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32"/>
      <c r="S97" s="106"/>
      <c r="T97" s="31"/>
      <c r="U97" s="56"/>
    </row>
    <row r="98" spans="1:21" s="3" customFormat="1" ht="28.5" customHeight="1">
      <c r="A98" s="102"/>
      <c r="B98" s="43" t="s">
        <v>86</v>
      </c>
      <c r="C98" s="43"/>
      <c r="D98" s="44" t="s">
        <v>67</v>
      </c>
      <c r="E98" s="5" t="s">
        <v>32</v>
      </c>
      <c r="F98" s="7"/>
      <c r="G98" s="7"/>
      <c r="H98" s="7"/>
      <c r="I98" s="7"/>
      <c r="J98" s="7"/>
      <c r="K98" s="7"/>
      <c r="L98" s="7"/>
      <c r="M98" s="7"/>
      <c r="N98" s="7"/>
      <c r="O98" s="7">
        <v>1</v>
      </c>
      <c r="P98" s="7"/>
      <c r="Q98" s="7"/>
      <c r="R98" s="32">
        <f>_xlfn.IFERROR(IF(COUNT(F98:Q98)&lt;1,0,IF(COUNT(F99:Q99)&gt;=COUNT(F98:Q98),1,(COUNT(F99:Q99)/COUNT(F98:Q98)))),0)</f>
        <v>0</v>
      </c>
      <c r="S98" s="106"/>
      <c r="T98" s="30" t="s">
        <v>136</v>
      </c>
      <c r="U98" s="56"/>
    </row>
    <row r="99" spans="1:21" s="3" customFormat="1" ht="28.5" customHeight="1" thickBot="1">
      <c r="A99" s="102"/>
      <c r="B99" s="43"/>
      <c r="C99" s="43"/>
      <c r="D99" s="44"/>
      <c r="E99" s="6" t="s">
        <v>33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32"/>
      <c r="S99" s="106"/>
      <c r="T99" s="31"/>
      <c r="U99" s="56"/>
    </row>
    <row r="100" spans="1:21" s="3" customFormat="1" ht="28.5" customHeight="1">
      <c r="A100" s="102"/>
      <c r="B100" s="54" t="s">
        <v>87</v>
      </c>
      <c r="C100" s="54"/>
      <c r="D100" s="44" t="s">
        <v>89</v>
      </c>
      <c r="E100" s="5" t="s">
        <v>32</v>
      </c>
      <c r="F100" s="7"/>
      <c r="G100" s="7">
        <v>1</v>
      </c>
      <c r="H100" s="7">
        <v>1</v>
      </c>
      <c r="I100" s="7">
        <v>1</v>
      </c>
      <c r="J100" s="7">
        <v>1</v>
      </c>
      <c r="K100" s="7">
        <v>1</v>
      </c>
      <c r="L100" s="7">
        <v>1</v>
      </c>
      <c r="M100" s="7">
        <v>1</v>
      </c>
      <c r="N100" s="7">
        <v>1</v>
      </c>
      <c r="O100" s="7">
        <v>1</v>
      </c>
      <c r="P100" s="7">
        <v>1</v>
      </c>
      <c r="Q100" s="7">
        <v>1</v>
      </c>
      <c r="R100" s="32">
        <f>_xlfn.IFERROR(IF(COUNT(F100:Q100)&lt;1,0,IF(COUNT(F101:Q101)&gt;=COUNT(F100:Q100),1,(COUNT(F101:Q101)/COUNT(F100:Q100)))),0)</f>
        <v>0</v>
      </c>
      <c r="S100" s="106"/>
      <c r="T100" s="30" t="s">
        <v>137</v>
      </c>
      <c r="U100" s="56"/>
    </row>
    <row r="101" spans="1:21" s="3" customFormat="1" ht="28.5" customHeight="1" thickBot="1">
      <c r="A101" s="102"/>
      <c r="B101" s="54"/>
      <c r="C101" s="54"/>
      <c r="D101" s="44"/>
      <c r="E101" s="6" t="s">
        <v>33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32"/>
      <c r="S101" s="106"/>
      <c r="T101" s="31"/>
      <c r="U101" s="56"/>
    </row>
    <row r="102" spans="1:21" s="3" customFormat="1" ht="28.5" customHeight="1">
      <c r="A102" s="102"/>
      <c r="B102" s="54" t="s">
        <v>88</v>
      </c>
      <c r="C102" s="54"/>
      <c r="D102" s="44" t="s">
        <v>73</v>
      </c>
      <c r="E102" s="5" t="s">
        <v>32</v>
      </c>
      <c r="F102" s="7"/>
      <c r="G102" s="7">
        <v>1</v>
      </c>
      <c r="H102" s="7">
        <v>1</v>
      </c>
      <c r="I102" s="7">
        <v>1</v>
      </c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1</v>
      </c>
      <c r="P102" s="7">
        <v>1</v>
      </c>
      <c r="Q102" s="7">
        <v>1</v>
      </c>
      <c r="R102" s="32">
        <f>_xlfn.IFERROR(IF(COUNT(F102:Q102)&lt;1,0,IF(COUNT(F103:Q103)&gt;=COUNT(F102:Q102),1,(COUNT(F103:Q103)/COUNT(F102:Q102)))),0)</f>
        <v>0</v>
      </c>
      <c r="S102" s="106"/>
      <c r="T102" s="30" t="s">
        <v>105</v>
      </c>
      <c r="U102" s="56"/>
    </row>
    <row r="103" spans="1:21" s="3" customFormat="1" ht="28.5" customHeight="1">
      <c r="A103" s="102"/>
      <c r="B103" s="54"/>
      <c r="C103" s="54"/>
      <c r="D103" s="44"/>
      <c r="E103" s="6" t="s">
        <v>33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32"/>
      <c r="S103" s="106"/>
      <c r="T103" s="31"/>
      <c r="U103" s="56"/>
    </row>
    <row r="104" spans="1:21" s="3" customFormat="1" ht="10.5" customHeight="1">
      <c r="A104" s="102"/>
      <c r="B104" s="53" t="s">
        <v>51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106"/>
      <c r="T104" s="118"/>
      <c r="U104" s="119"/>
    </row>
    <row r="105" spans="1:21" s="3" customFormat="1" ht="10.5" customHeight="1" thickBot="1">
      <c r="A105" s="10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106"/>
      <c r="T105" s="118"/>
      <c r="U105" s="119"/>
    </row>
    <row r="106" spans="1:21" s="3" customFormat="1" ht="34.5" customHeight="1">
      <c r="A106" s="102"/>
      <c r="B106" s="43" t="s">
        <v>90</v>
      </c>
      <c r="C106" s="43"/>
      <c r="D106" s="44" t="s">
        <v>93</v>
      </c>
      <c r="E106" s="5" t="s">
        <v>32</v>
      </c>
      <c r="F106" s="7"/>
      <c r="G106" s="7"/>
      <c r="H106" s="7">
        <v>1</v>
      </c>
      <c r="I106" s="7"/>
      <c r="J106" s="7"/>
      <c r="K106" s="7">
        <v>1</v>
      </c>
      <c r="L106" s="7"/>
      <c r="M106" s="7"/>
      <c r="N106" s="7">
        <v>1</v>
      </c>
      <c r="O106" s="7"/>
      <c r="P106" s="7"/>
      <c r="Q106" s="7">
        <v>1</v>
      </c>
      <c r="R106" s="32">
        <f>_xlfn.IFERROR(IF(COUNT(F106:Q106)&lt;1,0,IF(COUNT(F107:Q107)&gt;=COUNT(F106:Q106),1,(COUNT(F107:Q107)/COUNT(F106:Q106)))),0)</f>
        <v>0</v>
      </c>
      <c r="S106" s="106"/>
      <c r="T106" s="30" t="s">
        <v>105</v>
      </c>
      <c r="U106" s="56"/>
    </row>
    <row r="107" spans="1:21" s="3" customFormat="1" ht="34.5" customHeight="1">
      <c r="A107" s="102"/>
      <c r="B107" s="43"/>
      <c r="C107" s="43"/>
      <c r="D107" s="44"/>
      <c r="E107" s="6" t="s">
        <v>33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32"/>
      <c r="S107" s="106"/>
      <c r="T107" s="31"/>
      <c r="U107" s="56"/>
    </row>
    <row r="108" spans="1:21" s="3" customFormat="1" ht="12" customHeight="1">
      <c r="A108" s="102"/>
      <c r="B108" s="52" t="s">
        <v>43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106"/>
      <c r="T108" s="118"/>
      <c r="U108" s="119"/>
    </row>
    <row r="109" spans="1:21" s="3" customFormat="1" ht="12" customHeight="1" thickBot="1">
      <c r="A109" s="10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106"/>
      <c r="T109" s="118"/>
      <c r="U109" s="119"/>
    </row>
    <row r="110" spans="1:21" s="3" customFormat="1" ht="22.5" customHeight="1">
      <c r="A110" s="102"/>
      <c r="B110" s="43" t="s">
        <v>91</v>
      </c>
      <c r="C110" s="43"/>
      <c r="D110" s="44" t="s">
        <v>73</v>
      </c>
      <c r="E110" s="5" t="s">
        <v>32</v>
      </c>
      <c r="F110" s="7"/>
      <c r="G110" s="7"/>
      <c r="H110" s="7">
        <v>1</v>
      </c>
      <c r="I110" s="7">
        <v>1</v>
      </c>
      <c r="J110" s="7">
        <v>1</v>
      </c>
      <c r="K110" s="7">
        <v>1</v>
      </c>
      <c r="L110" s="7">
        <v>1</v>
      </c>
      <c r="M110" s="7">
        <v>1</v>
      </c>
      <c r="N110" s="7">
        <v>1</v>
      </c>
      <c r="O110" s="7">
        <v>1</v>
      </c>
      <c r="P110" s="7">
        <v>1</v>
      </c>
      <c r="Q110" s="7">
        <v>1</v>
      </c>
      <c r="R110" s="32">
        <f>_xlfn.IFERROR(IF(COUNT(F110:Q110)&lt;1,0,IF(COUNT(F111:Q111)&gt;=COUNT(F110:Q110),1,(COUNT(F111:Q111)/COUNT(F110:Q110)))),0)</f>
        <v>0</v>
      </c>
      <c r="S110" s="106"/>
      <c r="T110" s="30" t="s">
        <v>133</v>
      </c>
      <c r="U110" s="56"/>
    </row>
    <row r="111" spans="1:21" s="3" customFormat="1" ht="38.25" customHeight="1" thickBot="1">
      <c r="A111" s="102"/>
      <c r="B111" s="43"/>
      <c r="C111" s="43"/>
      <c r="D111" s="44"/>
      <c r="E111" s="6" t="s">
        <v>33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32"/>
      <c r="S111" s="106"/>
      <c r="T111" s="31"/>
      <c r="U111" s="56"/>
    </row>
    <row r="112" spans="1:21" s="3" customFormat="1" ht="22.5" customHeight="1">
      <c r="A112" s="102"/>
      <c r="B112" s="43" t="s">
        <v>92</v>
      </c>
      <c r="C112" s="43"/>
      <c r="D112" s="44" t="s">
        <v>93</v>
      </c>
      <c r="E112" s="5" t="s">
        <v>32</v>
      </c>
      <c r="F112" s="7"/>
      <c r="G112" s="7"/>
      <c r="H112" s="7">
        <v>1</v>
      </c>
      <c r="I112" s="7"/>
      <c r="J112" s="7"/>
      <c r="K112" s="7">
        <v>1</v>
      </c>
      <c r="L112" s="7"/>
      <c r="M112" s="7"/>
      <c r="N112" s="7">
        <v>1</v>
      </c>
      <c r="O112" s="7"/>
      <c r="P112" s="7"/>
      <c r="Q112" s="7">
        <v>1</v>
      </c>
      <c r="R112" s="32">
        <f>_xlfn.IFERROR(IF(COUNT(F112:Q112)&lt;1,0,IF(COUNT(F113:Q113)&gt;=COUNT(F112:Q112),1,(COUNT(F113:Q113)/COUNT(F112:Q112)))),0)</f>
        <v>0</v>
      </c>
      <c r="S112" s="106"/>
      <c r="T112" s="30" t="s">
        <v>134</v>
      </c>
      <c r="U112" s="56"/>
    </row>
    <row r="113" spans="1:21" s="3" customFormat="1" ht="38.25" customHeight="1" thickBot="1">
      <c r="A113" s="102"/>
      <c r="B113" s="43"/>
      <c r="C113" s="43"/>
      <c r="D113" s="44"/>
      <c r="E113" s="6" t="s">
        <v>33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32"/>
      <c r="S113" s="106"/>
      <c r="T113" s="31"/>
      <c r="U113" s="56"/>
    </row>
    <row r="114" spans="1:21" s="3" customFormat="1" ht="22.5" customHeight="1">
      <c r="A114" s="25" t="s">
        <v>129</v>
      </c>
      <c r="B114" s="65" t="s">
        <v>127</v>
      </c>
      <c r="C114" s="65"/>
      <c r="D114" s="55" t="s">
        <v>67</v>
      </c>
      <c r="E114" s="11" t="s">
        <v>32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>
        <v>1</v>
      </c>
      <c r="R114" s="71">
        <f>_xlfn.IFERROR(IF(COUNT(F114:Q114)&lt;1,0,IF(COUNT(F115:Q115)&gt;=COUNT(F114:Q114),1,(COUNT(F115:Q115)/COUNT(F114:Q114)))),0)</f>
        <v>0</v>
      </c>
      <c r="S114" s="71">
        <f>AVERAGE(R114:R121)</f>
        <v>0</v>
      </c>
      <c r="T114" s="30" t="s">
        <v>138</v>
      </c>
      <c r="U114" s="70"/>
    </row>
    <row r="115" spans="1:21" s="3" customFormat="1" ht="22.5" customHeight="1" thickBot="1">
      <c r="A115" s="26"/>
      <c r="B115" s="66"/>
      <c r="C115" s="66"/>
      <c r="D115" s="44"/>
      <c r="E115" s="6" t="s">
        <v>33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32"/>
      <c r="S115" s="32"/>
      <c r="T115" s="31"/>
      <c r="U115" s="56"/>
    </row>
    <row r="116" spans="1:21" s="3" customFormat="1" ht="35.25" customHeight="1">
      <c r="A116" s="26"/>
      <c r="B116" s="95" t="s">
        <v>126</v>
      </c>
      <c r="C116" s="95"/>
      <c r="D116" s="44" t="s">
        <v>68</v>
      </c>
      <c r="E116" s="5" t="s">
        <v>32</v>
      </c>
      <c r="F116" s="7"/>
      <c r="G116" s="7"/>
      <c r="H116" s="7"/>
      <c r="I116" s="7"/>
      <c r="J116" s="7"/>
      <c r="K116" s="7">
        <v>1</v>
      </c>
      <c r="L116" s="7"/>
      <c r="M116" s="7"/>
      <c r="N116" s="7"/>
      <c r="O116" s="7"/>
      <c r="P116" s="7"/>
      <c r="Q116" s="7">
        <v>1</v>
      </c>
      <c r="R116" s="32">
        <f>_xlfn.IFERROR(IF(COUNT(F116:Q116)&lt;1,0,IF(COUNT(F117:Q117)&gt;=COUNT(F116:Q116),1,(COUNT(F117:Q117)/COUNT(F116:Q116)))),0)</f>
        <v>0</v>
      </c>
      <c r="S116" s="32"/>
      <c r="T116" s="30" t="s">
        <v>105</v>
      </c>
      <c r="U116" s="56"/>
    </row>
    <row r="117" spans="1:21" s="3" customFormat="1" ht="54" customHeight="1" thickBot="1">
      <c r="A117" s="26"/>
      <c r="B117" s="95"/>
      <c r="C117" s="95"/>
      <c r="D117" s="44"/>
      <c r="E117" s="6" t="s">
        <v>33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32"/>
      <c r="S117" s="32"/>
      <c r="T117" s="31"/>
      <c r="U117" s="56"/>
    </row>
    <row r="118" spans="1:21" s="3" customFormat="1" ht="42.75" customHeight="1">
      <c r="A118" s="26"/>
      <c r="B118" s="66" t="s">
        <v>128</v>
      </c>
      <c r="C118" s="66"/>
      <c r="D118" s="44" t="s">
        <v>67</v>
      </c>
      <c r="E118" s="5" t="s">
        <v>32</v>
      </c>
      <c r="F118" s="7"/>
      <c r="G118" s="7"/>
      <c r="H118" s="7"/>
      <c r="I118" s="7"/>
      <c r="J118" s="7"/>
      <c r="K118" s="7"/>
      <c r="L118" s="7">
        <v>1</v>
      </c>
      <c r="M118" s="7"/>
      <c r="N118" s="7"/>
      <c r="O118" s="7"/>
      <c r="P118" s="7"/>
      <c r="Q118" s="7">
        <v>1</v>
      </c>
      <c r="R118" s="32">
        <f>_xlfn.IFERROR(IF(COUNT(F118:Q118)&lt;1,0,IF(COUNT(F119:Q119)&gt;=COUNT(F118:Q118),1,(COUNT(F119:Q119)/COUNT(F118:Q118)))),0)</f>
        <v>0</v>
      </c>
      <c r="S118" s="32"/>
      <c r="T118" s="30" t="s">
        <v>133</v>
      </c>
      <c r="U118" s="56"/>
    </row>
    <row r="119" spans="1:21" s="3" customFormat="1" ht="22.5" customHeight="1" thickBot="1">
      <c r="A119" s="27"/>
      <c r="B119" s="66"/>
      <c r="C119" s="66"/>
      <c r="D119" s="44"/>
      <c r="E119" s="6" t="s">
        <v>33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32"/>
      <c r="S119" s="32"/>
      <c r="T119" s="31"/>
      <c r="U119" s="56"/>
    </row>
    <row r="120" spans="1:21" s="3" customFormat="1" ht="22.5" customHeight="1">
      <c r="A120" s="80" t="s">
        <v>130</v>
      </c>
      <c r="B120" s="66" t="s">
        <v>131</v>
      </c>
      <c r="C120" s="66"/>
      <c r="D120" s="44" t="s">
        <v>67</v>
      </c>
      <c r="E120" s="5" t="s">
        <v>32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>
        <v>1</v>
      </c>
      <c r="R120" s="32">
        <f>_xlfn.IFERROR(IF(COUNT(F120:Q120)&lt;1,0,IF(COUNT(F121:Q121)&gt;=COUNT(F120:Q120),1,(COUNT(F121:Q121)/COUNT(F120:Q120)))),0)</f>
        <v>0</v>
      </c>
      <c r="S120" s="32"/>
      <c r="T120" s="30" t="s">
        <v>105</v>
      </c>
      <c r="U120" s="56"/>
    </row>
    <row r="121" spans="1:21" s="3" customFormat="1" ht="22.5" customHeight="1" thickBot="1">
      <c r="A121" s="81"/>
      <c r="B121" s="74"/>
      <c r="C121" s="74"/>
      <c r="D121" s="69"/>
      <c r="E121" s="13" t="s">
        <v>33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59"/>
      <c r="S121" s="59"/>
      <c r="T121" s="31"/>
      <c r="U121" s="76"/>
    </row>
    <row r="122" spans="1:21" ht="29.25" customHeight="1">
      <c r="A122" s="68" t="s">
        <v>36</v>
      </c>
      <c r="B122" s="68"/>
      <c r="C122" s="68"/>
      <c r="D122" s="68"/>
      <c r="E122" s="68"/>
      <c r="F122" s="10">
        <f aca="true" t="shared" si="0" ref="F122:Q122">SUMIF($E14:$E121,"P*",F14:F121)</f>
        <v>5</v>
      </c>
      <c r="G122" s="10">
        <f t="shared" si="0"/>
        <v>22</v>
      </c>
      <c r="H122" s="10">
        <f t="shared" si="0"/>
        <v>24</v>
      </c>
      <c r="I122" s="10">
        <f t="shared" si="0"/>
        <v>19</v>
      </c>
      <c r="J122" s="10">
        <f t="shared" si="0"/>
        <v>16</v>
      </c>
      <c r="K122" s="10">
        <f t="shared" si="0"/>
        <v>21</v>
      </c>
      <c r="L122" s="10">
        <f t="shared" si="0"/>
        <v>16</v>
      </c>
      <c r="M122" s="10">
        <f t="shared" si="0"/>
        <v>20</v>
      </c>
      <c r="N122" s="10">
        <f t="shared" si="0"/>
        <v>17</v>
      </c>
      <c r="O122" s="10">
        <f t="shared" si="0"/>
        <v>17</v>
      </c>
      <c r="P122" s="10">
        <f t="shared" si="0"/>
        <v>15</v>
      </c>
      <c r="Q122" s="10">
        <f t="shared" si="0"/>
        <v>23</v>
      </c>
      <c r="R122" s="97">
        <f>SUM(F122:Q122)</f>
        <v>215</v>
      </c>
      <c r="S122" s="97"/>
      <c r="T122" s="72"/>
      <c r="U122" s="72"/>
    </row>
    <row r="123" spans="1:21" ht="29.25" customHeight="1">
      <c r="A123" s="75" t="s">
        <v>37</v>
      </c>
      <c r="B123" s="75"/>
      <c r="C123" s="75"/>
      <c r="D123" s="75"/>
      <c r="E123" s="75"/>
      <c r="F123" s="7">
        <f aca="true" t="shared" si="1" ref="F123:Q123">SUMIF($E14:$E121,"E*",F14:F121)</f>
        <v>1</v>
      </c>
      <c r="G123" s="7">
        <f t="shared" si="1"/>
        <v>3</v>
      </c>
      <c r="H123" s="7">
        <f t="shared" si="1"/>
        <v>0</v>
      </c>
      <c r="I123" s="7">
        <f t="shared" si="1"/>
        <v>0</v>
      </c>
      <c r="J123" s="7">
        <f t="shared" si="1"/>
        <v>0</v>
      </c>
      <c r="K123" s="7">
        <f t="shared" si="1"/>
        <v>0</v>
      </c>
      <c r="L123" s="7">
        <f t="shared" si="1"/>
        <v>0</v>
      </c>
      <c r="M123" s="7">
        <f t="shared" si="1"/>
        <v>0</v>
      </c>
      <c r="N123" s="7">
        <f t="shared" si="1"/>
        <v>0</v>
      </c>
      <c r="O123" s="7">
        <f t="shared" si="1"/>
        <v>0</v>
      </c>
      <c r="P123" s="7">
        <f t="shared" si="1"/>
        <v>0</v>
      </c>
      <c r="Q123" s="7">
        <f t="shared" si="1"/>
        <v>0</v>
      </c>
      <c r="R123" s="31">
        <f>SUM(F123:Q123)</f>
        <v>4</v>
      </c>
      <c r="S123" s="31"/>
      <c r="T123" s="73"/>
      <c r="U123" s="73"/>
    </row>
    <row r="124" spans="1:21" s="2" customFormat="1" ht="52.5" customHeight="1">
      <c r="A124" s="82" t="s">
        <v>53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</row>
    <row r="125" spans="1:21" ht="28.5" customHeight="1">
      <c r="A125" s="77" t="s">
        <v>27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1" ht="69.75" customHeight="1">
      <c r="A126" s="67" t="s">
        <v>132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</row>
    <row r="127" spans="1:21" ht="27.75" customHeight="1">
      <c r="A127" s="77" t="s">
        <v>28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ht="36" customHeight="1">
      <c r="A128" s="83" t="s">
        <v>48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60" t="s">
        <v>29</v>
      </c>
      <c r="U128" s="60"/>
    </row>
    <row r="129" spans="1:21" ht="15.75">
      <c r="A129" s="79" t="s">
        <v>17</v>
      </c>
      <c r="B129" s="79" t="s">
        <v>18</v>
      </c>
      <c r="C129" s="60" t="s">
        <v>25</v>
      </c>
      <c r="D129" s="60"/>
      <c r="E129" s="60"/>
      <c r="F129" s="60" t="s">
        <v>1</v>
      </c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79" t="s">
        <v>19</v>
      </c>
      <c r="S129" s="79"/>
      <c r="T129" s="84"/>
      <c r="U129" s="84"/>
    </row>
    <row r="130" spans="1:21" ht="15.75">
      <c r="A130" s="79"/>
      <c r="B130" s="79"/>
      <c r="C130" s="60"/>
      <c r="D130" s="60"/>
      <c r="E130" s="60"/>
      <c r="F130" s="60" t="s">
        <v>34</v>
      </c>
      <c r="G130" s="60"/>
      <c r="H130" s="60"/>
      <c r="I130" s="60"/>
      <c r="J130" s="60"/>
      <c r="K130" s="60"/>
      <c r="L130" s="60" t="s">
        <v>35</v>
      </c>
      <c r="M130" s="60"/>
      <c r="N130" s="60"/>
      <c r="O130" s="60"/>
      <c r="P130" s="60"/>
      <c r="Q130" s="60"/>
      <c r="R130" s="79"/>
      <c r="S130" s="79"/>
      <c r="T130" s="84"/>
      <c r="U130" s="84"/>
    </row>
    <row r="131" spans="1:21" ht="20.25" customHeight="1">
      <c r="A131" s="79" t="s">
        <v>20</v>
      </c>
      <c r="B131" s="96" t="s">
        <v>45</v>
      </c>
      <c r="C131" s="62" t="s">
        <v>46</v>
      </c>
      <c r="D131" s="62"/>
      <c r="E131" s="62"/>
      <c r="F131" s="61">
        <f>SUM(F122:K122)</f>
        <v>107</v>
      </c>
      <c r="G131" s="61"/>
      <c r="H131" s="61"/>
      <c r="I131" s="61"/>
      <c r="J131" s="61"/>
      <c r="K131" s="61"/>
      <c r="L131" s="61">
        <f>SUM(L122:Q122)</f>
        <v>108</v>
      </c>
      <c r="M131" s="61"/>
      <c r="N131" s="61"/>
      <c r="O131" s="61"/>
      <c r="P131" s="61"/>
      <c r="Q131" s="61"/>
      <c r="R131" s="63">
        <f>SUM(F131:Q131)</f>
        <v>215</v>
      </c>
      <c r="S131" s="64"/>
      <c r="T131" s="84"/>
      <c r="U131" s="84"/>
    </row>
    <row r="132" spans="1:21" ht="20.25" customHeight="1">
      <c r="A132" s="79"/>
      <c r="B132" s="96"/>
      <c r="C132" s="62" t="s">
        <v>47</v>
      </c>
      <c r="D132" s="62"/>
      <c r="E132" s="62"/>
      <c r="F132" s="61">
        <f>SUM(F123:K123)</f>
        <v>4</v>
      </c>
      <c r="G132" s="61"/>
      <c r="H132" s="61"/>
      <c r="I132" s="61"/>
      <c r="J132" s="61"/>
      <c r="K132" s="61"/>
      <c r="L132" s="61">
        <f>SUM(L123:Q123)</f>
        <v>0</v>
      </c>
      <c r="M132" s="61"/>
      <c r="N132" s="61"/>
      <c r="O132" s="61"/>
      <c r="P132" s="61"/>
      <c r="Q132" s="61"/>
      <c r="R132" s="63">
        <f>SUM(F132:Q132)</f>
        <v>4</v>
      </c>
      <c r="S132" s="64"/>
      <c r="T132" s="84"/>
      <c r="U132" s="84"/>
    </row>
    <row r="133" spans="1:21" s="2" customFormat="1" ht="20.25" customHeight="1">
      <c r="A133" s="79"/>
      <c r="B133" s="96"/>
      <c r="C133" s="60" t="s">
        <v>21</v>
      </c>
      <c r="D133" s="60"/>
      <c r="E133" s="60"/>
      <c r="F133" s="85">
        <f>_xlfn.IFERROR(IF(F131&lt;1,"",IF((F132/F131)&gt;1,1,(F132/F131))),0)</f>
        <v>0.037383177570093455</v>
      </c>
      <c r="G133" s="85"/>
      <c r="H133" s="85"/>
      <c r="I133" s="85"/>
      <c r="J133" s="85"/>
      <c r="K133" s="85"/>
      <c r="L133" s="85">
        <f>_xlfn.IFERROR(IF(L131&lt;1,"",IF((L132/L131)&gt;1,1,(L132/L131))),0)</f>
        <v>0</v>
      </c>
      <c r="M133" s="85"/>
      <c r="N133" s="85"/>
      <c r="O133" s="85"/>
      <c r="P133" s="85"/>
      <c r="Q133" s="85"/>
      <c r="R133" s="87">
        <f>_xlfn.IFERROR(R132/R131,0)</f>
        <v>0.018604651162790697</v>
      </c>
      <c r="S133" s="87"/>
      <c r="T133" s="84"/>
      <c r="U133" s="84"/>
    </row>
    <row r="134" spans="1:21" s="2" customFormat="1" ht="20.25" customHeight="1">
      <c r="A134" s="79"/>
      <c r="B134" s="96"/>
      <c r="C134" s="60" t="s">
        <v>26</v>
      </c>
      <c r="D134" s="60"/>
      <c r="E134" s="60"/>
      <c r="F134" s="85">
        <v>0.7</v>
      </c>
      <c r="G134" s="85"/>
      <c r="H134" s="85"/>
      <c r="I134" s="85"/>
      <c r="J134" s="85"/>
      <c r="K134" s="85"/>
      <c r="L134" s="85">
        <v>0.7</v>
      </c>
      <c r="M134" s="85"/>
      <c r="N134" s="85"/>
      <c r="O134" s="85"/>
      <c r="P134" s="85"/>
      <c r="Q134" s="85"/>
      <c r="R134" s="87">
        <v>0.7</v>
      </c>
      <c r="S134" s="87"/>
      <c r="T134" s="84"/>
      <c r="U134" s="84"/>
    </row>
    <row r="135" spans="1:21" ht="15.75">
      <c r="A135" s="60" t="s">
        <v>30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84"/>
      <c r="U135" s="84"/>
    </row>
    <row r="136" spans="1:21" ht="99.7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4"/>
      <c r="U136" s="84"/>
    </row>
    <row r="137" spans="1:256" s="17" customFormat="1" ht="18">
      <c r="A137" s="20"/>
      <c r="B137" s="20"/>
      <c r="C137" s="20"/>
      <c r="D137" s="45" t="s">
        <v>17</v>
      </c>
      <c r="E137" s="46"/>
      <c r="F137" s="46"/>
      <c r="G137" s="46"/>
      <c r="H137" s="46"/>
      <c r="I137" s="46"/>
      <c r="J137" s="47"/>
      <c r="K137" s="20" t="s">
        <v>98</v>
      </c>
      <c r="L137" s="20"/>
      <c r="M137" s="20"/>
      <c r="N137" s="20"/>
      <c r="O137" s="20"/>
      <c r="P137" s="20"/>
      <c r="Q137" s="20"/>
      <c r="R137" s="20"/>
      <c r="S137" s="20"/>
      <c r="T137" s="20"/>
      <c r="U137" s="45" t="s">
        <v>99</v>
      </c>
      <c r="V137" s="47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17" customFormat="1" ht="18">
      <c r="A138" s="20" t="s">
        <v>100</v>
      </c>
      <c r="B138" s="20"/>
      <c r="C138" s="20"/>
      <c r="D138" s="21"/>
      <c r="E138" s="22"/>
      <c r="F138" s="22"/>
      <c r="G138" s="22"/>
      <c r="H138" s="22"/>
      <c r="I138" s="22"/>
      <c r="J138" s="23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33"/>
      <c r="V138" s="34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17" customFormat="1" ht="18">
      <c r="A139" s="20" t="s">
        <v>101</v>
      </c>
      <c r="B139" s="20"/>
      <c r="C139" s="20"/>
      <c r="D139" s="21"/>
      <c r="E139" s="22"/>
      <c r="F139" s="22"/>
      <c r="G139" s="22"/>
      <c r="H139" s="22"/>
      <c r="I139" s="22"/>
      <c r="J139" s="23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33"/>
      <c r="V139" s="34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</sheetData>
  <sheetProtection/>
  <mergeCells count="325">
    <mergeCell ref="C1:T3"/>
    <mergeCell ref="C4:T4"/>
    <mergeCell ref="B70:C71"/>
    <mergeCell ref="D70:D71"/>
    <mergeCell ref="R70:R71"/>
    <mergeCell ref="T70:T71"/>
    <mergeCell ref="A1:B4"/>
    <mergeCell ref="A7:B7"/>
    <mergeCell ref="C7:U7"/>
    <mergeCell ref="A10:B10"/>
    <mergeCell ref="C10:U10"/>
    <mergeCell ref="A6:B6"/>
    <mergeCell ref="C6:U6"/>
    <mergeCell ref="A8:B8"/>
    <mergeCell ref="U70:U71"/>
    <mergeCell ref="A9:B9"/>
    <mergeCell ref="C9:U9"/>
    <mergeCell ref="U54:U55"/>
    <mergeCell ref="R44:R45"/>
    <mergeCell ref="U24:U25"/>
    <mergeCell ref="B74:C75"/>
    <mergeCell ref="U74:U75"/>
    <mergeCell ref="B60:C61"/>
    <mergeCell ref="U68:U69"/>
    <mergeCell ref="U58:U59"/>
    <mergeCell ref="T48:U49"/>
    <mergeCell ref="T54:T55"/>
    <mergeCell ref="T72:T73"/>
    <mergeCell ref="U72:U73"/>
    <mergeCell ref="B56:R57"/>
    <mergeCell ref="T90:T91"/>
    <mergeCell ref="C8:U8"/>
    <mergeCell ref="B32:C33"/>
    <mergeCell ref="U42:U43"/>
    <mergeCell ref="U64:U65"/>
    <mergeCell ref="T66:T67"/>
    <mergeCell ref="U66:U67"/>
    <mergeCell ref="T82:T83"/>
    <mergeCell ref="B44:C45"/>
    <mergeCell ref="B90:C91"/>
    <mergeCell ref="R74:R75"/>
    <mergeCell ref="D36:D37"/>
    <mergeCell ref="D38:D39"/>
    <mergeCell ref="D42:D43"/>
    <mergeCell ref="D60:D61"/>
    <mergeCell ref="B72:C73"/>
    <mergeCell ref="R72:R73"/>
    <mergeCell ref="R42:R43"/>
    <mergeCell ref="D68:D69"/>
    <mergeCell ref="D52:D53"/>
    <mergeCell ref="B76:R77"/>
    <mergeCell ref="U60:U61"/>
    <mergeCell ref="U44:U45"/>
    <mergeCell ref="U50:U51"/>
    <mergeCell ref="U52:U53"/>
    <mergeCell ref="U62:U63"/>
    <mergeCell ref="U46:U47"/>
    <mergeCell ref="T58:T59"/>
    <mergeCell ref="D66:D67"/>
    <mergeCell ref="R64:R65"/>
    <mergeCell ref="R34:R35"/>
    <mergeCell ref="T34:T35"/>
    <mergeCell ref="R60:R61"/>
    <mergeCell ref="T42:T43"/>
    <mergeCell ref="T32:T33"/>
    <mergeCell ref="T60:T61"/>
    <mergeCell ref="T44:T45"/>
    <mergeCell ref="T118:T119"/>
    <mergeCell ref="T88:T89"/>
    <mergeCell ref="T80:U81"/>
    <mergeCell ref="S40:S113"/>
    <mergeCell ref="B40:R41"/>
    <mergeCell ref="T108:U109"/>
    <mergeCell ref="B106:C107"/>
    <mergeCell ref="T94:T95"/>
    <mergeCell ref="B112:C113"/>
    <mergeCell ref="R90:R91"/>
    <mergeCell ref="T92:U93"/>
    <mergeCell ref="R112:R113"/>
    <mergeCell ref="B108:R109"/>
    <mergeCell ref="D110:D111"/>
    <mergeCell ref="D112:D113"/>
    <mergeCell ref="T112:T113"/>
    <mergeCell ref="U98:U99"/>
    <mergeCell ref="U100:U101"/>
    <mergeCell ref="B102:C103"/>
    <mergeCell ref="T74:T75"/>
    <mergeCell ref="U112:U113"/>
    <mergeCell ref="T76:U77"/>
    <mergeCell ref="U84:U85"/>
    <mergeCell ref="U118:U119"/>
    <mergeCell ref="U116:U117"/>
    <mergeCell ref="T116:T117"/>
    <mergeCell ref="T114:T115"/>
    <mergeCell ref="T110:T111"/>
    <mergeCell ref="U110:U111"/>
    <mergeCell ref="T40:U41"/>
    <mergeCell ref="B24:C25"/>
    <mergeCell ref="R46:R47"/>
    <mergeCell ref="T46:T47"/>
    <mergeCell ref="R32:R33"/>
    <mergeCell ref="R30:R31"/>
    <mergeCell ref="U38:U39"/>
    <mergeCell ref="U26:U27"/>
    <mergeCell ref="U32:U33"/>
    <mergeCell ref="B34:C35"/>
    <mergeCell ref="A14:A39"/>
    <mergeCell ref="B62:C63"/>
    <mergeCell ref="R62:R63"/>
    <mergeCell ref="T62:T63"/>
    <mergeCell ref="T56:U57"/>
    <mergeCell ref="U34:U35"/>
    <mergeCell ref="U14:U15"/>
    <mergeCell ref="R16:R17"/>
    <mergeCell ref="T16:T17"/>
    <mergeCell ref="U16:U17"/>
    <mergeCell ref="U28:U29"/>
    <mergeCell ref="U30:U31"/>
    <mergeCell ref="R36:R37"/>
    <mergeCell ref="T36:T37"/>
    <mergeCell ref="U36:U37"/>
    <mergeCell ref="T12:T13"/>
    <mergeCell ref="S14:S39"/>
    <mergeCell ref="R14:R15"/>
    <mergeCell ref="T26:T27"/>
    <mergeCell ref="R26:R27"/>
    <mergeCell ref="A12:C13"/>
    <mergeCell ref="B16:C17"/>
    <mergeCell ref="B46:C47"/>
    <mergeCell ref="T14:T15"/>
    <mergeCell ref="R24:R25"/>
    <mergeCell ref="T24:T25"/>
    <mergeCell ref="R28:R29"/>
    <mergeCell ref="T28:T29"/>
    <mergeCell ref="T38:T39"/>
    <mergeCell ref="A40:A113"/>
    <mergeCell ref="R133:S133"/>
    <mergeCell ref="D32:D33"/>
    <mergeCell ref="B64:C65"/>
    <mergeCell ref="B26:C27"/>
    <mergeCell ref="F12:Q12"/>
    <mergeCell ref="R12:S13"/>
    <mergeCell ref="B30:C31"/>
    <mergeCell ref="B36:C37"/>
    <mergeCell ref="B88:C89"/>
    <mergeCell ref="B14:C15"/>
    <mergeCell ref="U78:U79"/>
    <mergeCell ref="T78:T79"/>
    <mergeCell ref="T96:T97"/>
    <mergeCell ref="U106:U107"/>
    <mergeCell ref="T106:T107"/>
    <mergeCell ref="T84:T85"/>
    <mergeCell ref="U96:U97"/>
    <mergeCell ref="U82:U83"/>
    <mergeCell ref="U90:U91"/>
    <mergeCell ref="U88:U89"/>
    <mergeCell ref="A5:U5"/>
    <mergeCell ref="R78:R79"/>
    <mergeCell ref="A11:U11"/>
    <mergeCell ref="U12:U13"/>
    <mergeCell ref="B116:C117"/>
    <mergeCell ref="B131:B134"/>
    <mergeCell ref="R122:S122"/>
    <mergeCell ref="B129:B130"/>
    <mergeCell ref="F130:K130"/>
    <mergeCell ref="F134:K134"/>
    <mergeCell ref="A136:S136"/>
    <mergeCell ref="L132:Q132"/>
    <mergeCell ref="F131:K131"/>
    <mergeCell ref="F132:K132"/>
    <mergeCell ref="A135:S135"/>
    <mergeCell ref="A127:U127"/>
    <mergeCell ref="A131:A134"/>
    <mergeCell ref="R134:S134"/>
    <mergeCell ref="L134:Q134"/>
    <mergeCell ref="L133:Q133"/>
    <mergeCell ref="C133:E133"/>
    <mergeCell ref="T98:T99"/>
    <mergeCell ref="T128:U128"/>
    <mergeCell ref="T120:T121"/>
    <mergeCell ref="C129:E130"/>
    <mergeCell ref="A124:U124"/>
    <mergeCell ref="A128:S128"/>
    <mergeCell ref="T129:U136"/>
    <mergeCell ref="L130:Q130"/>
    <mergeCell ref="F133:K133"/>
    <mergeCell ref="A125:U125"/>
    <mergeCell ref="C132:E132"/>
    <mergeCell ref="R129:S130"/>
    <mergeCell ref="F129:Q129"/>
    <mergeCell ref="R116:R117"/>
    <mergeCell ref="A129:A130"/>
    <mergeCell ref="R132:S132"/>
    <mergeCell ref="B118:C119"/>
    <mergeCell ref="R118:R119"/>
    <mergeCell ref="A120:A121"/>
    <mergeCell ref="T122:U123"/>
    <mergeCell ref="T100:T101"/>
    <mergeCell ref="R100:R101"/>
    <mergeCell ref="B120:C121"/>
    <mergeCell ref="A123:E123"/>
    <mergeCell ref="S114:S121"/>
    <mergeCell ref="U120:U121"/>
    <mergeCell ref="R106:R107"/>
    <mergeCell ref="B110:C111"/>
    <mergeCell ref="T104:U105"/>
    <mergeCell ref="T86:T87"/>
    <mergeCell ref="D114:D115"/>
    <mergeCell ref="D116:D117"/>
    <mergeCell ref="D118:D119"/>
    <mergeCell ref="B114:C115"/>
    <mergeCell ref="A126:U126"/>
    <mergeCell ref="A122:E122"/>
    <mergeCell ref="R123:S123"/>
    <mergeCell ref="D120:D121"/>
    <mergeCell ref="R120:R121"/>
    <mergeCell ref="B96:C97"/>
    <mergeCell ref="U94:U95"/>
    <mergeCell ref="C134:E134"/>
    <mergeCell ref="L131:Q131"/>
    <mergeCell ref="C131:E131"/>
    <mergeCell ref="R131:S131"/>
    <mergeCell ref="D102:D103"/>
    <mergeCell ref="R110:R111"/>
    <mergeCell ref="U114:U115"/>
    <mergeCell ref="R114:R115"/>
    <mergeCell ref="D90:D91"/>
    <mergeCell ref="U86:U87"/>
    <mergeCell ref="B28:C29"/>
    <mergeCell ref="B58:C59"/>
    <mergeCell ref="D72:D73"/>
    <mergeCell ref="B84:C85"/>
    <mergeCell ref="B80:R81"/>
    <mergeCell ref="B38:C39"/>
    <mergeCell ref="R38:R39"/>
    <mergeCell ref="D84:D85"/>
    <mergeCell ref="D24:D25"/>
    <mergeCell ref="D26:D27"/>
    <mergeCell ref="D28:D29"/>
    <mergeCell ref="D30:D31"/>
    <mergeCell ref="D44:D45"/>
    <mergeCell ref="B68:C69"/>
    <mergeCell ref="B66:C67"/>
    <mergeCell ref="B54:C55"/>
    <mergeCell ref="B42:C43"/>
    <mergeCell ref="R102:R103"/>
    <mergeCell ref="T102:T103"/>
    <mergeCell ref="U102:U103"/>
    <mergeCell ref="D100:D101"/>
    <mergeCell ref="D34:D35"/>
    <mergeCell ref="T30:T31"/>
    <mergeCell ref="T64:T65"/>
    <mergeCell ref="R66:R67"/>
    <mergeCell ref="D54:D55"/>
    <mergeCell ref="R54:R55"/>
    <mergeCell ref="D14:D15"/>
    <mergeCell ref="D16:D17"/>
    <mergeCell ref="T68:T69"/>
    <mergeCell ref="D46:D47"/>
    <mergeCell ref="D58:D59"/>
    <mergeCell ref="D62:D63"/>
    <mergeCell ref="D64:D65"/>
    <mergeCell ref="R50:R51"/>
    <mergeCell ref="T50:T51"/>
    <mergeCell ref="T52:T53"/>
    <mergeCell ref="B104:R105"/>
    <mergeCell ref="D94:D95"/>
    <mergeCell ref="D96:D97"/>
    <mergeCell ref="D74:D75"/>
    <mergeCell ref="B100:C101"/>
    <mergeCell ref="R94:R95"/>
    <mergeCell ref="B78:C79"/>
    <mergeCell ref="R88:R89"/>
    <mergeCell ref="R82:R83"/>
    <mergeCell ref="R84:R85"/>
    <mergeCell ref="D98:D99"/>
    <mergeCell ref="D78:D79"/>
    <mergeCell ref="B92:R93"/>
    <mergeCell ref="R96:R97"/>
    <mergeCell ref="B94:C95"/>
    <mergeCell ref="R58:R59"/>
    <mergeCell ref="B82:C83"/>
    <mergeCell ref="B86:C87"/>
    <mergeCell ref="R86:R87"/>
    <mergeCell ref="D86:D87"/>
    <mergeCell ref="D12:E13"/>
    <mergeCell ref="B98:C99"/>
    <mergeCell ref="R98:R99"/>
    <mergeCell ref="D82:D83"/>
    <mergeCell ref="D88:D89"/>
    <mergeCell ref="A138:C138"/>
    <mergeCell ref="B48:R49"/>
    <mergeCell ref="K138:T138"/>
    <mergeCell ref="B22:C23"/>
    <mergeCell ref="D22:D23"/>
    <mergeCell ref="D50:D51"/>
    <mergeCell ref="D106:D107"/>
    <mergeCell ref="B52:C53"/>
    <mergeCell ref="U139:V139"/>
    <mergeCell ref="A137:C137"/>
    <mergeCell ref="D137:J137"/>
    <mergeCell ref="K137:T137"/>
    <mergeCell ref="U137:V137"/>
    <mergeCell ref="R52:R53"/>
    <mergeCell ref="R68:R69"/>
    <mergeCell ref="U138:V138"/>
    <mergeCell ref="B20:C21"/>
    <mergeCell ref="R20:R21"/>
    <mergeCell ref="B18:C19"/>
    <mergeCell ref="D18:D19"/>
    <mergeCell ref="D20:D21"/>
    <mergeCell ref="U18:U19"/>
    <mergeCell ref="U20:U21"/>
    <mergeCell ref="U22:U23"/>
    <mergeCell ref="B50:C51"/>
    <mergeCell ref="A139:C139"/>
    <mergeCell ref="D139:J139"/>
    <mergeCell ref="K139:T139"/>
    <mergeCell ref="A114:A119"/>
    <mergeCell ref="R22:R23"/>
    <mergeCell ref="T18:T19"/>
    <mergeCell ref="T20:T21"/>
    <mergeCell ref="T22:T23"/>
    <mergeCell ref="R18:R19"/>
    <mergeCell ref="D138:J138"/>
  </mergeCells>
  <conditionalFormatting sqref="S114:S121">
    <cfRule type="cellIs" priority="235" dxfId="40" operator="between" stopIfTrue="1">
      <formula>0</formula>
      <formula>0.44</formula>
    </cfRule>
    <cfRule type="cellIs" priority="236" dxfId="39" operator="between" stopIfTrue="1">
      <formula>0.69</formula>
      <formula>0.45</formula>
    </cfRule>
    <cfRule type="cellIs" priority="237" dxfId="38" operator="greaterThan" stopIfTrue="1">
      <formula>0.7</formula>
    </cfRule>
  </conditionalFormatting>
  <conditionalFormatting sqref="F14:Q14">
    <cfRule type="containsText" priority="117" dxfId="0" operator="containsText" stopIfTrue="1" text="1">
      <formula>NOT(ISERROR(SEARCH("1",F14)))</formula>
    </cfRule>
  </conditionalFormatting>
  <conditionalFormatting sqref="F15:Q15">
    <cfRule type="cellIs" priority="73" dxfId="12" operator="equal">
      <formula>1</formula>
    </cfRule>
  </conditionalFormatting>
  <conditionalFormatting sqref="F16:Q16 F24:Q24 F26:Q26 F28:Q28 F30:Q30 F32:Q32 F34:Q34 F36:Q36 F38:Q38">
    <cfRule type="containsText" priority="72" dxfId="0" operator="containsText" stopIfTrue="1" text="1">
      <formula>NOT(ISERROR(SEARCH("1",F16)))</formula>
    </cfRule>
  </conditionalFormatting>
  <conditionalFormatting sqref="F17:Q17 F25:Q25 F27:Q27 F29:Q29 F31:Q31 F33:Q33 F35:Q35 F37:Q37 F39:Q39 F19:Q19 F21:Q21 F23:Q23">
    <cfRule type="cellIs" priority="71" dxfId="12" operator="equal">
      <formula>1</formula>
    </cfRule>
  </conditionalFormatting>
  <conditionalFormatting sqref="F42:Q42 F44:Q44 F46:Q46">
    <cfRule type="containsText" priority="70" dxfId="0" operator="containsText" stopIfTrue="1" text="1">
      <formula>NOT(ISERROR(SEARCH("1",F42)))</formula>
    </cfRule>
  </conditionalFormatting>
  <conditionalFormatting sqref="F43:Q43 F45:Q45 F47:Q47">
    <cfRule type="cellIs" priority="69" dxfId="12" operator="equal">
      <formula>1</formula>
    </cfRule>
  </conditionalFormatting>
  <conditionalFormatting sqref="F58:Q58 F62:Q62 F64:Q64 F66:Q66 F72:Q72 F74:Q74">
    <cfRule type="containsText" priority="68" dxfId="0" operator="containsText" stopIfTrue="1" text="1">
      <formula>NOT(ISERROR(SEARCH("1",F58)))</formula>
    </cfRule>
  </conditionalFormatting>
  <conditionalFormatting sqref="F59:Q59 F63:Q63 F65:Q65 F67:Q67 F69:Q69 F73:Q73 F75:Q75 F71:Q71">
    <cfRule type="cellIs" priority="67" dxfId="12" operator="equal">
      <formula>1</formula>
    </cfRule>
  </conditionalFormatting>
  <conditionalFormatting sqref="F78:Q78">
    <cfRule type="containsText" priority="62" dxfId="0" operator="containsText" stopIfTrue="1" text="1">
      <formula>NOT(ISERROR(SEARCH("1",F78)))</formula>
    </cfRule>
  </conditionalFormatting>
  <conditionalFormatting sqref="F79:Q79">
    <cfRule type="cellIs" priority="61" dxfId="12" operator="equal">
      <formula>1</formula>
    </cfRule>
  </conditionalFormatting>
  <conditionalFormatting sqref="F111:Q111 F113:Q113 F115:Q115 F117:Q117 F119:Q119 F121:Q121">
    <cfRule type="cellIs" priority="53" dxfId="12" operator="equal">
      <formula>1</formula>
    </cfRule>
  </conditionalFormatting>
  <conditionalFormatting sqref="F82:Q82 F84:Q84 F86:Q86 F88:Q88 F90:Q90">
    <cfRule type="containsText" priority="60" dxfId="0" operator="containsText" stopIfTrue="1" text="1">
      <formula>NOT(ISERROR(SEARCH("1",F82)))</formula>
    </cfRule>
  </conditionalFormatting>
  <conditionalFormatting sqref="F83:Q83 F85:Q85 F87:Q87 F89:Q89 F91:Q91">
    <cfRule type="cellIs" priority="59" dxfId="12" operator="equal">
      <formula>1</formula>
    </cfRule>
  </conditionalFormatting>
  <conditionalFormatting sqref="F94:Q94 F96:Q96 F98:Q98 F100:Q100 F102:Q102">
    <cfRule type="containsText" priority="58" dxfId="0" operator="containsText" stopIfTrue="1" text="1">
      <formula>NOT(ISERROR(SEARCH("1",F94)))</formula>
    </cfRule>
  </conditionalFormatting>
  <conditionalFormatting sqref="F95:Q95 F97:Q97 F99:Q99 F101:Q101 F103:Q103">
    <cfRule type="cellIs" priority="57" dxfId="12" operator="equal">
      <formula>1</formula>
    </cfRule>
  </conditionalFormatting>
  <conditionalFormatting sqref="F106:Q106">
    <cfRule type="containsText" priority="56" dxfId="0" operator="containsText" stopIfTrue="1" text="1">
      <formula>NOT(ISERROR(SEARCH("1",F106)))</formula>
    </cfRule>
  </conditionalFormatting>
  <conditionalFormatting sqref="F107:Q107">
    <cfRule type="cellIs" priority="55" dxfId="12" operator="equal">
      <formula>1</formula>
    </cfRule>
  </conditionalFormatting>
  <conditionalFormatting sqref="F110:Q110 F112:Q112 F114:Q114 F116:Q116 F118:Q118 F120:Q120">
    <cfRule type="containsText" priority="54" dxfId="0" operator="containsText" stopIfTrue="1" text="1">
      <formula>NOT(ISERROR(SEARCH("1",F110)))</formula>
    </cfRule>
  </conditionalFormatting>
  <conditionalFormatting sqref="F54:Q54">
    <cfRule type="containsText" priority="49" dxfId="0" operator="containsText" stopIfTrue="1" text="1">
      <formula>NOT(ISERROR(SEARCH("1",F54)))</formula>
    </cfRule>
  </conditionalFormatting>
  <conditionalFormatting sqref="F55:Q55">
    <cfRule type="cellIs" priority="48" dxfId="12" operator="equal">
      <formula>1</formula>
    </cfRule>
  </conditionalFormatting>
  <conditionalFormatting sqref="F52:Q52">
    <cfRule type="containsText" priority="34" dxfId="0" operator="containsText" stopIfTrue="1" text="1">
      <formula>NOT(ISERROR(SEARCH("1",F52)))</formula>
    </cfRule>
  </conditionalFormatting>
  <conditionalFormatting sqref="F53:Q53">
    <cfRule type="cellIs" priority="33" dxfId="12" operator="equal">
      <formula>1</formula>
    </cfRule>
  </conditionalFormatting>
  <conditionalFormatting sqref="F50:Q50">
    <cfRule type="containsText" priority="24" dxfId="0" operator="containsText" stopIfTrue="1" text="1">
      <formula>NOT(ISERROR(SEARCH("1",F50)))</formula>
    </cfRule>
  </conditionalFormatting>
  <conditionalFormatting sqref="F51:Q51">
    <cfRule type="cellIs" priority="23" dxfId="12" operator="equal">
      <formula>1</formula>
    </cfRule>
  </conditionalFormatting>
  <conditionalFormatting sqref="F60:Q60">
    <cfRule type="containsText" priority="19" dxfId="0" operator="containsText" stopIfTrue="1" text="1">
      <formula>NOT(ISERROR(SEARCH("1",F60)))</formula>
    </cfRule>
  </conditionalFormatting>
  <conditionalFormatting sqref="F61:Q61">
    <cfRule type="cellIs" priority="18" dxfId="12" operator="equal">
      <formula>1</formula>
    </cfRule>
  </conditionalFormatting>
  <conditionalFormatting sqref="S14:S39">
    <cfRule type="cellIs" priority="15" dxfId="11" operator="greaterThanOrEqual" stopIfTrue="1">
      <formula>0.7</formula>
    </cfRule>
    <cfRule type="cellIs" priority="16" dxfId="7" operator="between" stopIfTrue="1">
      <formula>0.67</formula>
      <formula>0.45</formula>
    </cfRule>
    <cfRule type="cellIs" priority="17" dxfId="6" operator="between" stopIfTrue="1">
      <formula>0</formula>
      <formula>0.44</formula>
    </cfRule>
  </conditionalFormatting>
  <conditionalFormatting sqref="S40:S113">
    <cfRule type="cellIs" priority="9" dxfId="8" operator="greaterThan" stopIfTrue="1">
      <formula>0.7</formula>
    </cfRule>
    <cfRule type="cellIs" priority="10" dxfId="7" operator="between" stopIfTrue="1">
      <formula>0.69</formula>
      <formula>0.45</formula>
    </cfRule>
    <cfRule type="cellIs" priority="11" dxfId="6" operator="between" stopIfTrue="1">
      <formula>0</formula>
      <formula>0.44</formula>
    </cfRule>
  </conditionalFormatting>
  <conditionalFormatting sqref="F20:Q20">
    <cfRule type="containsText" priority="4" dxfId="0" operator="containsText" stopIfTrue="1" text="1">
      <formula>NOT(ISERROR(SEARCH("1",F20)))</formula>
    </cfRule>
  </conditionalFormatting>
  <conditionalFormatting sqref="F18">
    <cfRule type="containsText" priority="6" dxfId="0" operator="containsText" stopIfTrue="1" text="1">
      <formula>NOT(ISERROR(SEARCH("1",F18)))</formula>
    </cfRule>
  </conditionalFormatting>
  <conditionalFormatting sqref="G18:Q18">
    <cfRule type="containsText" priority="5" dxfId="0" operator="containsText" stopIfTrue="1" text="1">
      <formula>NOT(ISERROR(SEARCH("1",G18)))</formula>
    </cfRule>
  </conditionalFormatting>
  <conditionalFormatting sqref="F22:Q22">
    <cfRule type="containsText" priority="3" dxfId="0" operator="containsText" stopIfTrue="1" text="1">
      <formula>NOT(ISERROR(SEARCH("1",F22)))</formula>
    </cfRule>
  </conditionalFormatting>
  <conditionalFormatting sqref="F70:Q70">
    <cfRule type="containsText" priority="1" dxfId="0" operator="containsText" stopIfTrue="1" text="1">
      <formula>NOT(ISERROR(SEARCH("1",F70)))</formula>
    </cfRule>
  </conditionalFormatting>
  <conditionalFormatting sqref="F68:Q68">
    <cfRule type="containsText" priority="2" dxfId="0" operator="containsText" stopIfTrue="1" text="1">
      <formula>NOT(ISERROR(SEARCH("1",F68)))</formula>
    </cfRule>
  </conditionalFormatting>
  <printOptions horizontalCentered="1"/>
  <pageMargins left="0.3937007874015748" right="0.4330708661417323" top="0.4724409448818898" bottom="0.7086614173228347" header="0" footer="0"/>
  <pageSetup fitToHeight="1" fitToWidth="1" horizontalDpi="600" verticalDpi="600" orientation="portrait" scale="13" r:id="rId2"/>
  <rowBreaks count="1" manualBreakCount="1">
    <brk id="10" max="255" man="1"/>
  </rowBreaks>
  <ignoredErrors>
    <ignoredError sqref="S123 S12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3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Castro Higuera</dc:creator>
  <cp:keywords/>
  <dc:description/>
  <cp:lastModifiedBy>CARLOS EDUARDO CARVAJAL RUBIO</cp:lastModifiedBy>
  <cp:lastPrinted>2016-06-24T12:49:52Z</cp:lastPrinted>
  <dcterms:created xsi:type="dcterms:W3CDTF">2009-10-28T16:02:27Z</dcterms:created>
  <dcterms:modified xsi:type="dcterms:W3CDTF">2022-02-15T22:19:14Z</dcterms:modified>
  <cp:category/>
  <cp:version/>
  <cp:contentType/>
  <cp:contentStatus/>
</cp:coreProperties>
</file>